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https://ebaonline-my.sharepoint.com/personal/ali_erbilgic_eba_europa_eu/Documents/Desktop/ESG Risk Unit/Green loans and mortgages/Survey/Launch/"/>
    </mc:Choice>
  </mc:AlternateContent>
  <xr:revisionPtr revIDLastSave="663" documentId="8_{32FA712C-D706-483F-BF7D-0055FFF9A57F}" xr6:coauthVersionLast="47" xr6:coauthVersionMax="47" xr10:uidLastSave="{959394D6-6146-4045-BB8D-C3EEBAC37BF4}"/>
  <workbookProtection workbookAlgorithmName="SHA-512" workbookHashValue="9XCW1YZ4LqzNzEhDdiuy0YY7/8vLSvVeRWTPINRauVkgXSq1UwHf0XUaToTWFEL0/k33V5ByzjOOM0IBG7GBjg==" workbookSaltValue="Gq7+j2r+j2CCN1jATIn6vA==" workbookSpinCount="100000" lockStructure="1"/>
  <bookViews>
    <workbookView xWindow="-120" yWindow="-120" windowWidth="29040" windowHeight="15840" tabRatio="794" xr2:uid="{5590DA3A-B704-4199-B34E-C9255BFF10A0}"/>
  </bookViews>
  <sheets>
    <sheet name="Index" sheetId="13" r:id="rId1"/>
    <sheet name="Instructions" sheetId="11" r:id="rId2"/>
    <sheet name="General information" sheetId="1" r:id="rId3"/>
    <sheet name="HH - Balance sheet" sheetId="2" r:id="rId4"/>
    <sheet name="HH - Immovable property" sheetId="16" r:id="rId5"/>
    <sheet name="HH - Movable property" sheetId="4" r:id="rId6"/>
    <sheet name="HH - Practices" sheetId="14" r:id="rId7"/>
    <sheet name="SME - Balance sheet" sheetId="27" r:id="rId8"/>
    <sheet name="SME - Immovable property" sheetId="29" r:id="rId9"/>
    <sheet name="SME - Movable property" sheetId="30" r:id="rId10"/>
    <sheet name="SME - Practices" sheetId="31" r:id="rId11"/>
    <sheet name="NFC - Balance sheet" sheetId="19" r:id="rId12"/>
    <sheet name="NFC - Immovable property" sheetId="21" r:id="rId13"/>
    <sheet name="NFC - Movable property" sheetId="22" r:id="rId14"/>
    <sheet name="NFC - Practices" sheetId="23" r:id="rId15"/>
    <sheet name="Funding" sheetId="15" r:id="rId16"/>
  </sheets>
  <definedNames>
    <definedName name="Scope_of_consolidation" localSheetId="4">#REF!</definedName>
    <definedName name="Scope_of_consolidation" localSheetId="6">#REF!</definedName>
    <definedName name="Scope_of_consolidation" localSheetId="11">#REF!</definedName>
    <definedName name="Scope_of_consolidation" localSheetId="12">#REF!</definedName>
    <definedName name="Scope_of_consolidation" localSheetId="13">#REF!</definedName>
    <definedName name="Scope_of_consolidation" localSheetId="14">#REF!</definedName>
    <definedName name="Scope_of_consolidation">#REF!</definedName>
    <definedName name="zz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2" i="14" l="1"/>
  <c r="F54" i="14"/>
  <c r="F26" i="2"/>
  <c r="P9" i="19" l="1"/>
  <c r="O9" i="19"/>
  <c r="P9" i="27"/>
  <c r="O9" i="27"/>
  <c r="O9" i="2"/>
  <c r="P9" i="2"/>
  <c r="O12" i="2"/>
  <c r="O23" i="2"/>
  <c r="I9" i="2"/>
  <c r="O8" i="2"/>
  <c r="P35" i="19"/>
  <c r="O35" i="19"/>
  <c r="P32" i="19"/>
  <c r="O32" i="19"/>
  <c r="P42" i="27"/>
  <c r="O42" i="27"/>
  <c r="P45" i="27"/>
  <c r="O45" i="27"/>
  <c r="P74" i="27"/>
  <c r="O74" i="27"/>
  <c r="P71" i="27"/>
  <c r="O71" i="27"/>
  <c r="P32" i="2"/>
  <c r="O32" i="2"/>
  <c r="P29" i="2"/>
  <c r="O29" i="2"/>
  <c r="P26" i="2"/>
  <c r="O26" i="2"/>
  <c r="F19" i="23"/>
  <c r="G19" i="31"/>
  <c r="F19" i="14"/>
  <c r="P8" i="2"/>
  <c r="O16" i="19" l="1"/>
  <c r="I8" i="19"/>
  <c r="O8" i="19"/>
  <c r="P8" i="19"/>
  <c r="H8" i="19"/>
  <c r="G8" i="19"/>
  <c r="F8" i="19"/>
  <c r="E8" i="19"/>
  <c r="O8" i="27"/>
  <c r="P8" i="27"/>
  <c r="P47" i="27"/>
  <c r="O47" i="27"/>
  <c r="I47" i="27"/>
  <c r="H47" i="27"/>
  <c r="G47" i="27"/>
  <c r="F47" i="27"/>
  <c r="E47" i="27"/>
  <c r="H8" i="27"/>
  <c r="G8" i="27"/>
  <c r="I8" i="27"/>
  <c r="F8" i="27"/>
  <c r="E8" i="27"/>
  <c r="E8" i="2"/>
  <c r="E26" i="2"/>
  <c r="E10" i="4"/>
  <c r="E9" i="4"/>
  <c r="E20" i="16"/>
  <c r="E16" i="2"/>
  <c r="E9" i="29"/>
  <c r="E9" i="21"/>
  <c r="E22" i="30"/>
  <c r="E34" i="29"/>
  <c r="E7" i="30"/>
  <c r="E9" i="16"/>
  <c r="K19" i="4" l="1"/>
  <c r="K18" i="4"/>
  <c r="K10" i="4"/>
  <c r="K11" i="4"/>
  <c r="L12" i="4"/>
  <c r="F12" i="4"/>
  <c r="R16" i="21"/>
  <c r="Q19" i="21"/>
  <c r="S12" i="29"/>
  <c r="R12" i="29"/>
  <c r="E36" i="29"/>
  <c r="E19" i="27"/>
  <c r="E9" i="19"/>
  <c r="E12" i="27"/>
  <c r="E9" i="27"/>
  <c r="G12" i="4"/>
  <c r="G22" i="31"/>
  <c r="G17" i="31"/>
  <c r="G14" i="31"/>
  <c r="G12" i="31"/>
  <c r="G10" i="31"/>
  <c r="F22" i="14"/>
  <c r="F17" i="14"/>
  <c r="F14" i="14"/>
  <c r="F12" i="14"/>
  <c r="F10" i="14"/>
  <c r="F22" i="23"/>
  <c r="F17" i="23"/>
  <c r="F14" i="23"/>
  <c r="F10" i="23"/>
  <c r="F12" i="23"/>
  <c r="N14" i="22"/>
  <c r="M14" i="22"/>
  <c r="L14" i="22"/>
  <c r="K14" i="22"/>
  <c r="J14" i="22"/>
  <c r="N21" i="22"/>
  <c r="M21" i="22"/>
  <c r="L21" i="22"/>
  <c r="K21" i="22"/>
  <c r="J21" i="22"/>
  <c r="E21" i="22"/>
  <c r="E17" i="22"/>
  <c r="N17" i="22"/>
  <c r="M17" i="22"/>
  <c r="L17" i="22"/>
  <c r="K17" i="22"/>
  <c r="J17" i="22"/>
  <c r="N10" i="22"/>
  <c r="M10" i="22"/>
  <c r="L10" i="22"/>
  <c r="K10" i="22"/>
  <c r="J10" i="22"/>
  <c r="S23" i="21"/>
  <c r="R23" i="21"/>
  <c r="Q23" i="21"/>
  <c r="P23" i="21"/>
  <c r="O23" i="21"/>
  <c r="N23" i="21"/>
  <c r="M23" i="21"/>
  <c r="L23" i="21"/>
  <c r="K23" i="21"/>
  <c r="J23" i="21"/>
  <c r="E23" i="21"/>
  <c r="E19" i="21"/>
  <c r="S19" i="21"/>
  <c r="R19" i="21"/>
  <c r="P19" i="21"/>
  <c r="O19" i="21"/>
  <c r="N19" i="21"/>
  <c r="M19" i="21"/>
  <c r="L19" i="21"/>
  <c r="K19" i="21"/>
  <c r="J19" i="21"/>
  <c r="S12" i="21"/>
  <c r="R12" i="21"/>
  <c r="Q12" i="21"/>
  <c r="P12" i="21"/>
  <c r="O12" i="21"/>
  <c r="N12" i="21"/>
  <c r="M12" i="21"/>
  <c r="L12" i="21"/>
  <c r="K12" i="21"/>
  <c r="J12" i="21"/>
  <c r="S16" i="21"/>
  <c r="Q16" i="21"/>
  <c r="P16" i="21"/>
  <c r="O16" i="21"/>
  <c r="N16" i="21"/>
  <c r="M16" i="21"/>
  <c r="L16" i="21"/>
  <c r="K16" i="21"/>
  <c r="J16" i="21"/>
  <c r="I26" i="19"/>
  <c r="H26" i="19"/>
  <c r="G26" i="19"/>
  <c r="F26" i="19"/>
  <c r="E26" i="19"/>
  <c r="P26" i="19"/>
  <c r="O26" i="19"/>
  <c r="P16" i="19"/>
  <c r="I16" i="19"/>
  <c r="H16" i="19"/>
  <c r="G16" i="19"/>
  <c r="F16" i="19"/>
  <c r="E16" i="19"/>
  <c r="I35" i="19"/>
  <c r="H35" i="19"/>
  <c r="G35" i="19"/>
  <c r="F35" i="19"/>
  <c r="E35" i="19"/>
  <c r="I32" i="19"/>
  <c r="H32" i="19"/>
  <c r="G32" i="19"/>
  <c r="F32" i="19"/>
  <c r="E32" i="19"/>
  <c r="I29" i="19"/>
  <c r="H29" i="19"/>
  <c r="G29" i="19"/>
  <c r="F29" i="19"/>
  <c r="E29" i="19"/>
  <c r="P29" i="19"/>
  <c r="O29" i="19"/>
  <c r="I19" i="19"/>
  <c r="H19" i="19"/>
  <c r="G19" i="19"/>
  <c r="F19" i="19"/>
  <c r="E19" i="19"/>
  <c r="I22" i="19"/>
  <c r="H22" i="19"/>
  <c r="G22" i="19"/>
  <c r="F22" i="19"/>
  <c r="E22" i="19"/>
  <c r="P22" i="19"/>
  <c r="O22" i="19"/>
  <c r="P19" i="19"/>
  <c r="O19" i="19"/>
  <c r="P12" i="19"/>
  <c r="O12" i="19"/>
  <c r="I12" i="19"/>
  <c r="H12" i="19"/>
  <c r="G12" i="19"/>
  <c r="F12" i="19"/>
  <c r="E12" i="19"/>
  <c r="I9" i="19"/>
  <c r="H9" i="19"/>
  <c r="G9" i="19"/>
  <c r="F9" i="19"/>
  <c r="N36" i="30"/>
  <c r="M36" i="30"/>
  <c r="L36" i="30"/>
  <c r="K36" i="30"/>
  <c r="J36" i="30"/>
  <c r="E36" i="30"/>
  <c r="N32" i="30"/>
  <c r="M32" i="30"/>
  <c r="L32" i="30"/>
  <c r="K32" i="30"/>
  <c r="J32" i="30"/>
  <c r="E32" i="30"/>
  <c r="N25" i="30"/>
  <c r="M25" i="30"/>
  <c r="L25" i="30"/>
  <c r="K25" i="30"/>
  <c r="J25" i="30"/>
  <c r="N21" i="30"/>
  <c r="M21" i="30"/>
  <c r="L21" i="30"/>
  <c r="K21" i="30"/>
  <c r="J21" i="30"/>
  <c r="E21" i="30"/>
  <c r="E17" i="30"/>
  <c r="N17" i="30"/>
  <c r="M17" i="30"/>
  <c r="L17" i="30"/>
  <c r="K17" i="30"/>
  <c r="J17" i="30"/>
  <c r="J14" i="30"/>
  <c r="K14" i="30"/>
  <c r="L14" i="30"/>
  <c r="M14" i="30"/>
  <c r="N14" i="30"/>
  <c r="N10" i="30"/>
  <c r="M10" i="30"/>
  <c r="L10" i="30"/>
  <c r="K10" i="30"/>
  <c r="J10" i="30"/>
  <c r="N29" i="30"/>
  <c r="M29" i="30"/>
  <c r="L29" i="30"/>
  <c r="K29" i="30"/>
  <c r="J29" i="30"/>
  <c r="S41" i="29"/>
  <c r="R41" i="29"/>
  <c r="Q41" i="29"/>
  <c r="P41" i="29"/>
  <c r="O41" i="29"/>
  <c r="N41" i="29"/>
  <c r="M41" i="29"/>
  <c r="L41" i="29"/>
  <c r="K41" i="29"/>
  <c r="J41" i="29"/>
  <c r="S26" i="29"/>
  <c r="R26" i="29"/>
  <c r="Q26" i="29"/>
  <c r="P26" i="29"/>
  <c r="O26" i="29"/>
  <c r="N26" i="29"/>
  <c r="M26" i="29"/>
  <c r="L26" i="29"/>
  <c r="K26" i="29"/>
  <c r="J26" i="29"/>
  <c r="S16" i="29"/>
  <c r="R16" i="29"/>
  <c r="Q16" i="29"/>
  <c r="P16" i="29"/>
  <c r="O16" i="29"/>
  <c r="N16" i="29"/>
  <c r="M16" i="29"/>
  <c r="L16" i="29"/>
  <c r="K16" i="29"/>
  <c r="J16" i="29"/>
  <c r="E48" i="29"/>
  <c r="S48" i="29"/>
  <c r="R48" i="29"/>
  <c r="Q48" i="29"/>
  <c r="P48" i="29"/>
  <c r="O48" i="29"/>
  <c r="N48" i="29"/>
  <c r="M48" i="29"/>
  <c r="L48" i="29"/>
  <c r="K48" i="29"/>
  <c r="J48" i="29"/>
  <c r="S44" i="29"/>
  <c r="R44" i="29"/>
  <c r="Q44" i="29"/>
  <c r="P44" i="29"/>
  <c r="O44" i="29"/>
  <c r="N44" i="29"/>
  <c r="M44" i="29"/>
  <c r="L44" i="29"/>
  <c r="K44" i="29"/>
  <c r="J44" i="29"/>
  <c r="E44" i="29"/>
  <c r="S37" i="29"/>
  <c r="R37" i="29"/>
  <c r="Q37" i="29"/>
  <c r="P37" i="29"/>
  <c r="O37" i="29"/>
  <c r="N37" i="29"/>
  <c r="M37" i="29"/>
  <c r="L37" i="29"/>
  <c r="K37" i="29"/>
  <c r="J37" i="29"/>
  <c r="S33" i="29"/>
  <c r="R33" i="29"/>
  <c r="Q33" i="29"/>
  <c r="P33" i="29"/>
  <c r="O33" i="29"/>
  <c r="N33" i="29"/>
  <c r="M33" i="29"/>
  <c r="L33" i="29"/>
  <c r="K33" i="29"/>
  <c r="J33" i="29"/>
  <c r="E33" i="29"/>
  <c r="E29" i="29"/>
  <c r="S29" i="29"/>
  <c r="R29" i="29"/>
  <c r="Q29" i="29"/>
  <c r="P29" i="29"/>
  <c r="O29" i="29"/>
  <c r="N29" i="29"/>
  <c r="M29" i="29"/>
  <c r="L29" i="29"/>
  <c r="K29" i="29"/>
  <c r="J29" i="29"/>
  <c r="S22" i="29"/>
  <c r="R22" i="29"/>
  <c r="Q22" i="29"/>
  <c r="P22" i="29"/>
  <c r="O22" i="29"/>
  <c r="N22" i="29"/>
  <c r="M22" i="29"/>
  <c r="L22" i="29"/>
  <c r="K22" i="29"/>
  <c r="J22" i="29"/>
  <c r="S19" i="29"/>
  <c r="R19" i="29"/>
  <c r="Q19" i="29"/>
  <c r="P19" i="29"/>
  <c r="O19" i="29"/>
  <c r="N19" i="29"/>
  <c r="M19" i="29"/>
  <c r="L19" i="29"/>
  <c r="K19" i="29"/>
  <c r="J19" i="29"/>
  <c r="E19" i="29"/>
  <c r="Q12" i="29"/>
  <c r="P12" i="29"/>
  <c r="O12" i="29"/>
  <c r="N12" i="29"/>
  <c r="M12" i="29"/>
  <c r="L12" i="29"/>
  <c r="K12" i="29"/>
  <c r="J12" i="29"/>
  <c r="P16" i="27"/>
  <c r="O16" i="27"/>
  <c r="P26" i="27"/>
  <c r="O26" i="27"/>
  <c r="P36" i="27"/>
  <c r="O36" i="27"/>
  <c r="P55" i="27"/>
  <c r="O55" i="27"/>
  <c r="P65" i="27"/>
  <c r="O65" i="27"/>
  <c r="P68" i="27"/>
  <c r="O68" i="27"/>
  <c r="P61" i="27"/>
  <c r="O61" i="27"/>
  <c r="P58" i="27"/>
  <c r="O58" i="27"/>
  <c r="P39" i="27"/>
  <c r="O39" i="27"/>
  <c r="P32" i="27"/>
  <c r="O32" i="27"/>
  <c r="P29" i="27"/>
  <c r="O29" i="27"/>
  <c r="P22" i="27"/>
  <c r="O22" i="27"/>
  <c r="P19" i="27"/>
  <c r="O19" i="27"/>
  <c r="P12" i="27"/>
  <c r="O12" i="27"/>
  <c r="I65" i="27"/>
  <c r="H65" i="27"/>
  <c r="G65" i="27"/>
  <c r="F65" i="27"/>
  <c r="E65" i="27"/>
  <c r="I55" i="27"/>
  <c r="H55" i="27"/>
  <c r="G55" i="27"/>
  <c r="F55" i="27"/>
  <c r="E55" i="27"/>
  <c r="I36" i="27"/>
  <c r="H36" i="27"/>
  <c r="G36" i="27"/>
  <c r="F36" i="27"/>
  <c r="E36" i="27"/>
  <c r="I26" i="27"/>
  <c r="H26" i="27"/>
  <c r="G26" i="27"/>
  <c r="F26" i="27"/>
  <c r="E26" i="27"/>
  <c r="I16" i="27"/>
  <c r="H16" i="27"/>
  <c r="G16" i="27"/>
  <c r="F16" i="27"/>
  <c r="E16" i="27"/>
  <c r="I74" i="27"/>
  <c r="H74" i="27"/>
  <c r="G74" i="27"/>
  <c r="F74" i="27"/>
  <c r="E74" i="27"/>
  <c r="I71" i="27"/>
  <c r="H71" i="27"/>
  <c r="G71" i="27"/>
  <c r="F71" i="27"/>
  <c r="E71" i="27"/>
  <c r="I68" i="27"/>
  <c r="H68" i="27"/>
  <c r="G68" i="27"/>
  <c r="F68" i="27"/>
  <c r="E68" i="27"/>
  <c r="I61" i="27"/>
  <c r="H61" i="27"/>
  <c r="G61" i="27"/>
  <c r="F61" i="27"/>
  <c r="E61" i="27"/>
  <c r="I58" i="27"/>
  <c r="H58" i="27"/>
  <c r="G58" i="27"/>
  <c r="F58" i="27"/>
  <c r="E58" i="27"/>
  <c r="I51" i="27"/>
  <c r="H51" i="27"/>
  <c r="G51" i="27"/>
  <c r="F51" i="27"/>
  <c r="E51" i="27"/>
  <c r="I48" i="27"/>
  <c r="H48" i="27"/>
  <c r="G48" i="27"/>
  <c r="F48" i="27"/>
  <c r="E48" i="27"/>
  <c r="I45" i="27"/>
  <c r="H45" i="27"/>
  <c r="G45" i="27"/>
  <c r="F45" i="27"/>
  <c r="E45" i="27"/>
  <c r="I42" i="27"/>
  <c r="H42" i="27"/>
  <c r="G42" i="27"/>
  <c r="F42" i="27"/>
  <c r="E42" i="27"/>
  <c r="I39" i="27"/>
  <c r="H39" i="27"/>
  <c r="G39" i="27"/>
  <c r="F39" i="27"/>
  <c r="E39" i="27"/>
  <c r="I32" i="27"/>
  <c r="H32" i="27"/>
  <c r="G32" i="27"/>
  <c r="F32" i="27"/>
  <c r="E32" i="27"/>
  <c r="I29" i="27"/>
  <c r="H29" i="27"/>
  <c r="G29" i="27"/>
  <c r="F29" i="27"/>
  <c r="E29" i="27"/>
  <c r="I22" i="27"/>
  <c r="H22" i="27"/>
  <c r="G22" i="27"/>
  <c r="F22" i="27"/>
  <c r="E22" i="27"/>
  <c r="I19" i="27"/>
  <c r="H19" i="27"/>
  <c r="G19" i="27"/>
  <c r="F19" i="27"/>
  <c r="I12" i="27"/>
  <c r="H12" i="27"/>
  <c r="G12" i="27"/>
  <c r="F12" i="27"/>
  <c r="I9" i="27"/>
  <c r="H9" i="27"/>
  <c r="G9" i="27"/>
  <c r="F9" i="27"/>
  <c r="AD19" i="4"/>
  <c r="AD18" i="4"/>
  <c r="AC19" i="4"/>
  <c r="AC18" i="4"/>
  <c r="AC15" i="4"/>
  <c r="AC14" i="4"/>
  <c r="AC13" i="4"/>
  <c r="AC11" i="4"/>
  <c r="AC10" i="4"/>
  <c r="W19" i="4"/>
  <c r="W18" i="4"/>
  <c r="W15" i="4"/>
  <c r="W14" i="4"/>
  <c r="W13" i="4"/>
  <c r="W11" i="4"/>
  <c r="W10" i="4"/>
  <c r="Q19" i="4"/>
  <c r="Q18" i="4"/>
  <c r="Q15" i="4"/>
  <c r="Q14" i="4"/>
  <c r="Q13" i="4"/>
  <c r="Q11" i="4"/>
  <c r="Q10" i="4"/>
  <c r="K15" i="4"/>
  <c r="K14" i="4"/>
  <c r="K13" i="4"/>
  <c r="AB16" i="4"/>
  <c r="AA16" i="4"/>
  <c r="Z16" i="4"/>
  <c r="Y16" i="4"/>
  <c r="X16" i="4"/>
  <c r="V16" i="4"/>
  <c r="U16" i="4"/>
  <c r="T16" i="4"/>
  <c r="S16" i="4"/>
  <c r="R16" i="4"/>
  <c r="P16" i="4"/>
  <c r="O16" i="4"/>
  <c r="N16" i="4"/>
  <c r="M16" i="4"/>
  <c r="L16" i="4"/>
  <c r="J16" i="4"/>
  <c r="I16" i="4"/>
  <c r="H16" i="4"/>
  <c r="G16" i="4"/>
  <c r="F16" i="4"/>
  <c r="AB20" i="4"/>
  <c r="AA20" i="4"/>
  <c r="Z20" i="4"/>
  <c r="Y20" i="4"/>
  <c r="X20" i="4"/>
  <c r="V20" i="4"/>
  <c r="U20" i="4"/>
  <c r="T20" i="4"/>
  <c r="S20" i="4"/>
  <c r="R20" i="4"/>
  <c r="P20" i="4"/>
  <c r="O20" i="4"/>
  <c r="N20" i="4"/>
  <c r="M20" i="4"/>
  <c r="L20" i="4"/>
  <c r="J20" i="4"/>
  <c r="I20" i="4"/>
  <c r="H20" i="4"/>
  <c r="G20" i="4"/>
  <c r="F20" i="4"/>
  <c r="E20" i="4"/>
  <c r="AB12" i="4"/>
  <c r="AA12" i="4"/>
  <c r="Z12" i="4"/>
  <c r="Y12" i="4"/>
  <c r="X12" i="4"/>
  <c r="V12" i="4"/>
  <c r="U12" i="4"/>
  <c r="T12" i="4"/>
  <c r="S12" i="4"/>
  <c r="R12" i="4"/>
  <c r="P12" i="4"/>
  <c r="O12" i="4"/>
  <c r="N12" i="4"/>
  <c r="M12" i="4"/>
  <c r="J12" i="4"/>
  <c r="I12" i="4"/>
  <c r="H12" i="4"/>
  <c r="S16" i="16"/>
  <c r="R16" i="16"/>
  <c r="Q16" i="16"/>
  <c r="P16" i="16"/>
  <c r="O16" i="16"/>
  <c r="N16" i="16"/>
  <c r="M16" i="16"/>
  <c r="L16" i="16"/>
  <c r="K16" i="16"/>
  <c r="S12" i="16"/>
  <c r="R12" i="16"/>
  <c r="Q12" i="16"/>
  <c r="P12" i="16"/>
  <c r="O12" i="16"/>
  <c r="N12" i="16"/>
  <c r="M12" i="16"/>
  <c r="L12" i="16"/>
  <c r="K12" i="16"/>
  <c r="S20" i="16"/>
  <c r="R20" i="16"/>
  <c r="Q20" i="16"/>
  <c r="P20" i="16"/>
  <c r="O20" i="16"/>
  <c r="N20" i="16"/>
  <c r="M20" i="16"/>
  <c r="L20" i="16"/>
  <c r="K20" i="16"/>
  <c r="I23" i="2"/>
  <c r="H23" i="2"/>
  <c r="G23" i="2"/>
  <c r="F23" i="2"/>
  <c r="E23" i="2"/>
  <c r="P23" i="2"/>
  <c r="P16" i="2"/>
  <c r="O16" i="2"/>
  <c r="I16" i="2"/>
  <c r="H16" i="2"/>
  <c r="G16" i="2"/>
  <c r="F16" i="2"/>
  <c r="I32" i="2"/>
  <c r="H32" i="2"/>
  <c r="G32" i="2"/>
  <c r="F32" i="2"/>
  <c r="E32" i="2"/>
  <c r="I29" i="2"/>
  <c r="H29" i="2"/>
  <c r="G29" i="2"/>
  <c r="F29" i="2"/>
  <c r="E29" i="2"/>
  <c r="I26" i="2"/>
  <c r="H26" i="2"/>
  <c r="G26" i="2"/>
  <c r="I19" i="2"/>
  <c r="H19" i="2"/>
  <c r="G19" i="2"/>
  <c r="F19" i="2"/>
  <c r="E19" i="2"/>
  <c r="P19" i="2"/>
  <c r="O19" i="2"/>
  <c r="P12" i="2"/>
  <c r="I12" i="2"/>
  <c r="H12" i="2"/>
  <c r="G12" i="2"/>
  <c r="F12" i="2"/>
  <c r="E12" i="2"/>
  <c r="E26" i="30"/>
  <c r="E7" i="22"/>
  <c r="E13" i="4"/>
  <c r="AD13" i="4" s="1"/>
  <c r="E10" i="16"/>
  <c r="E9" i="2"/>
  <c r="H8" i="2"/>
  <c r="H9" i="2" s="1"/>
  <c r="I8" i="2"/>
  <c r="G8" i="2"/>
  <c r="G9" i="2" s="1"/>
  <c r="F8" i="2"/>
  <c r="F9" i="2" s="1"/>
  <c r="E28" i="30"/>
  <c r="E27" i="30"/>
  <c r="E24" i="30"/>
  <c r="E23" i="30"/>
  <c r="E13" i="30"/>
  <c r="E12" i="30"/>
  <c r="E11" i="30"/>
  <c r="E9" i="30"/>
  <c r="E8" i="30"/>
  <c r="E40" i="29"/>
  <c r="E39" i="29"/>
  <c r="E38" i="29"/>
  <c r="E35" i="29"/>
  <c r="E37" i="29" s="1"/>
  <c r="E25" i="29"/>
  <c r="E24" i="29"/>
  <c r="E23" i="29"/>
  <c r="E21" i="29"/>
  <c r="E20" i="29"/>
  <c r="E15" i="29"/>
  <c r="E14" i="29"/>
  <c r="E13" i="29"/>
  <c r="E11" i="29"/>
  <c r="E10" i="29"/>
  <c r="E13" i="22"/>
  <c r="E12" i="22"/>
  <c r="E11" i="22"/>
  <c r="E9" i="22"/>
  <c r="E8" i="22"/>
  <c r="E15" i="21"/>
  <c r="E14" i="21"/>
  <c r="E13" i="21"/>
  <c r="E11" i="21"/>
  <c r="E10" i="21"/>
  <c r="E11" i="4"/>
  <c r="E14" i="4"/>
  <c r="AD14" i="4" s="1"/>
  <c r="E15" i="4"/>
  <c r="AD15" i="4" s="1"/>
  <c r="AD10" i="4"/>
  <c r="E15" i="16"/>
  <c r="E11" i="16"/>
  <c r="E13" i="16"/>
  <c r="E14" i="16"/>
  <c r="E16" i="16" l="1"/>
  <c r="E14" i="22"/>
  <c r="E10" i="22"/>
  <c r="E12" i="21"/>
  <c r="E16" i="21"/>
  <c r="E29" i="30"/>
  <c r="E16" i="29"/>
  <c r="E14" i="30"/>
  <c r="E10" i="30"/>
  <c r="E25" i="30"/>
  <c r="E41" i="29"/>
  <c r="E22" i="29"/>
  <c r="E26" i="29"/>
  <c r="E16" i="4"/>
  <c r="AD11" i="4"/>
  <c r="E12" i="4"/>
  <c r="E12" i="29"/>
  <c r="E12" i="16"/>
</calcChain>
</file>

<file path=xl/sharedStrings.xml><?xml version="1.0" encoding="utf-8"?>
<sst xmlns="http://schemas.openxmlformats.org/spreadsheetml/2006/main" count="1805" uniqueCount="607">
  <si>
    <t>Contents</t>
  </si>
  <si>
    <t>Sheet</t>
  </si>
  <si>
    <t>Information conveyed</t>
  </si>
  <si>
    <t>General information</t>
  </si>
  <si>
    <t>Instructions</t>
  </si>
  <si>
    <t>How to report the data</t>
  </si>
  <si>
    <t>Level of reporting</t>
  </si>
  <si>
    <t>Reference date</t>
  </si>
  <si>
    <t>Currency and Units</t>
  </si>
  <si>
    <t>Text in free text fields should not exceed 32767 characters; total number of characters that a cell can contain.</t>
  </si>
  <si>
    <t>Reporting conventions</t>
  </si>
  <si>
    <t>A zero should be reported only where the value is zero (e.g. carrying amount of less than 500 EUR).</t>
  </si>
  <si>
    <t>Cells that are greyed out are not to be populated.</t>
  </si>
  <si>
    <t>Instructions for submission</t>
  </si>
  <si>
    <t>0010</t>
  </si>
  <si>
    <t>Name of the entity</t>
  </si>
  <si>
    <t>0020</t>
  </si>
  <si>
    <t>Code</t>
  </si>
  <si>
    <t>0030</t>
  </si>
  <si>
    <t>Type of code</t>
  </si>
  <si>
    <t>0040</t>
  </si>
  <si>
    <t>Country</t>
  </si>
  <si>
    <t>0050</t>
  </si>
  <si>
    <t>0060</t>
  </si>
  <si>
    <t>Reporting currency</t>
  </si>
  <si>
    <t>0070</t>
  </si>
  <si>
    <t>Unit for monetary data</t>
  </si>
  <si>
    <t>0080</t>
  </si>
  <si>
    <t>Total assets as of reference date</t>
  </si>
  <si>
    <t>Breakdown by contractual maturity</t>
  </si>
  <si>
    <t xml:space="preserve"> &lt;= 5 years</t>
  </si>
  <si>
    <t>&gt; 5 year &lt;= 10 years</t>
  </si>
  <si>
    <t>&gt; 10 year &lt;= 20 years</t>
  </si>
  <si>
    <t>&gt; 20 years</t>
  </si>
  <si>
    <t>Average weighted maturity</t>
  </si>
  <si>
    <t>0090</t>
  </si>
  <si>
    <t>0100</t>
  </si>
  <si>
    <t>0110</t>
  </si>
  <si>
    <t>0120</t>
  </si>
  <si>
    <t>0130</t>
  </si>
  <si>
    <t>0140</t>
  </si>
  <si>
    <t>0150</t>
  </si>
  <si>
    <t>0160</t>
  </si>
  <si>
    <t>0170</t>
  </si>
  <si>
    <t>0180</t>
  </si>
  <si>
    <t>Other</t>
  </si>
  <si>
    <t>Cash-back</t>
  </si>
  <si>
    <t>Larger loan amounts at origination</t>
  </si>
  <si>
    <t>Rows</t>
  </si>
  <si>
    <t>Description</t>
  </si>
  <si>
    <t>Drop-down list (if applicable)</t>
  </si>
  <si>
    <t>Entity code. Free text field.
The code reported should be the LEI code. Only where an LEI code is not available, a national code should be reported.
The code reported in this row should be the same as the one used in the file name.</t>
  </si>
  <si>
    <t>Please indicate the type of the code reported in row 0020. Drop down-list.</t>
  </si>
  <si>
    <t>LEI</t>
  </si>
  <si>
    <t>National code</t>
  </si>
  <si>
    <t>Other type of code</t>
  </si>
  <si>
    <t>Country of residence of the entity (ISO country code). Drop-down list.</t>
  </si>
  <si>
    <t>AT</t>
  </si>
  <si>
    <t>BE</t>
  </si>
  <si>
    <t>BG</t>
  </si>
  <si>
    <t>CY</t>
  </si>
  <si>
    <t>CZ</t>
  </si>
  <si>
    <t>DE</t>
  </si>
  <si>
    <t>DK</t>
  </si>
  <si>
    <t>EE</t>
  </si>
  <si>
    <t>EL</t>
  </si>
  <si>
    <t>ES</t>
  </si>
  <si>
    <t>FI</t>
  </si>
  <si>
    <t>FR</t>
  </si>
  <si>
    <t>HR</t>
  </si>
  <si>
    <t>HU</t>
  </si>
  <si>
    <t>IE</t>
  </si>
  <si>
    <t>IS</t>
  </si>
  <si>
    <t>IT</t>
  </si>
  <si>
    <t>LI</t>
  </si>
  <si>
    <t>LT</t>
  </si>
  <si>
    <t>LU</t>
  </si>
  <si>
    <t>LV</t>
  </si>
  <si>
    <t>MT</t>
  </si>
  <si>
    <t>NL</t>
  </si>
  <si>
    <t>NO</t>
  </si>
  <si>
    <t>PL</t>
  </si>
  <si>
    <t>PT</t>
  </si>
  <si>
    <t>RO</t>
  </si>
  <si>
    <t>SE</t>
  </si>
  <si>
    <t>SI</t>
  </si>
  <si>
    <t>SK</t>
  </si>
  <si>
    <t>EUR</t>
  </si>
  <si>
    <t>BGN</t>
  </si>
  <si>
    <t>CHF</t>
  </si>
  <si>
    <t>CZK</t>
  </si>
  <si>
    <t>DKK</t>
  </si>
  <si>
    <t>HRK</t>
  </si>
  <si>
    <t>HUF</t>
  </si>
  <si>
    <t>ISK</t>
  </si>
  <si>
    <t>NOK</t>
  </si>
  <si>
    <t>PLN</t>
  </si>
  <si>
    <t>RON</t>
  </si>
  <si>
    <t>SEK</t>
  </si>
  <si>
    <t>Unit for monetary data. Fixed value, as all monetary amounts in this file should be reported in thousand currency units (i.e. a monetary amount of 250 000 CU should be reported as 250).</t>
  </si>
  <si>
    <t>Columns</t>
  </si>
  <si>
    <t>The gross carrying amount, as defined in Part 1 of Annex V to Regulation (EU) 2021/451 (FINREP).</t>
  </si>
  <si>
    <t>0020 - 0060</t>
  </si>
  <si>
    <t>Standardised Approach (SA)</t>
  </si>
  <si>
    <t>SA and IRB</t>
  </si>
  <si>
    <t>The gross carrying amount, as defined in Part 1 of Annex V to Commission Implementing Regulation (EU) 2021/451 (FINREP).</t>
  </si>
  <si>
    <t>Yes</t>
  </si>
  <si>
    <t>No</t>
  </si>
  <si>
    <t>To correct/update information submitted, please send a new file with all the sheets and information (not only the changes) and name it in accordance with the naming convention described above with the (new) resubmission date.</t>
  </si>
  <si>
    <t>USD</t>
  </si>
  <si>
    <t>Total gross carrying amount</t>
  </si>
  <si>
    <t>If yes, what specific criteria do you apply at loan origination?</t>
  </si>
  <si>
    <t>Type of movable property</t>
  </si>
  <si>
    <t>Name of the entity. Free text.</t>
  </si>
  <si>
    <t>Reference date for the reporting data. Fixed value.</t>
  </si>
  <si>
    <t>Template for general information (e.g. identification of the reporting entity, reporting currency, reference date).</t>
  </si>
  <si>
    <t>Motorbikes</t>
  </si>
  <si>
    <t>Light commercial vehicles</t>
  </si>
  <si>
    <t>Fully electric</t>
  </si>
  <si>
    <t>Loans and advances to Households</t>
  </si>
  <si>
    <t>Do you offer other (non-price) incentives for green loans and advances?</t>
  </si>
  <si>
    <t>Other. Please specify.</t>
  </si>
  <si>
    <t>Gross carrying amount of green funding earmarked to green loans</t>
  </si>
  <si>
    <t>Of which: Loans for household equipment and appliances</t>
  </si>
  <si>
    <t>Passenger cars</t>
  </si>
  <si>
    <t>Prudential aspects</t>
  </si>
  <si>
    <t>Prudential approach used</t>
  </si>
  <si>
    <t>Foundation Internal Ratings-based Approach (F-IRB)</t>
  </si>
  <si>
    <t>Advanced Internal Ratings-based Approach (A-IRB)</t>
  </si>
  <si>
    <t>Slotting Approach</t>
  </si>
  <si>
    <t>F-IRB and A-IRB</t>
  </si>
  <si>
    <t>Bank's internal standards</t>
  </si>
  <si>
    <t>Which standards are you using to define green funding? If more than one standard is used, select the main one.</t>
  </si>
  <si>
    <t>Which standards are you using to define green loans? If more than one standard is used, select the main one.</t>
  </si>
  <si>
    <t>Percentages should be reported as decimals, i.e. 10.23% should be reported as 0.1023, with a precision of four decimals.</t>
  </si>
  <si>
    <t>Do you have separate asset-liability management (ALM) for green loans and advances?</t>
  </si>
  <si>
    <t>Do you charge lower interest rates and/or fees for green loans and advances than for similar non-green loans and advances?</t>
  </si>
  <si>
    <t>Of which: Credit cards</t>
  </si>
  <si>
    <t>N/A</t>
  </si>
  <si>
    <t>What is the expected percentage change in the total amount of green loans and advances in the next 24 months?</t>
  </si>
  <si>
    <t>If other or bank's internal standards is selected, please specify. Also specify if more than one standard is used.</t>
  </si>
  <si>
    <t>GBP</t>
  </si>
  <si>
    <t>Specify if 'other' or 'bank's internal standards' is selected. Specify also if any standard in addition to the main selected standard is applicable. Free text.</t>
  </si>
  <si>
    <t>Specify, if yes, i.e. if criteria used. Free text.</t>
  </si>
  <si>
    <t>Indicate if the institution charges lower interest rates and/or fees for green loans and advances than for similar non-green loans and advances. Drop-down list.</t>
  </si>
  <si>
    <t>Hybrid electric</t>
  </si>
  <si>
    <t>If yes, what specific process do you apply for ALM for green loans and advances?</t>
  </si>
  <si>
    <r>
      <t xml:space="preserve">Of which: </t>
    </r>
    <r>
      <rPr>
        <b/>
        <u/>
        <sz val="8"/>
        <rFont val="Verdana"/>
        <family val="2"/>
      </rPr>
      <t>Green</t>
    </r>
    <r>
      <rPr>
        <sz val="8"/>
        <rFont val="Verdana"/>
        <family val="2"/>
      </rPr>
      <t xml:space="preserve"> loans for household equipment and appliances</t>
    </r>
  </si>
  <si>
    <r>
      <t xml:space="preserve">Of which: </t>
    </r>
    <r>
      <rPr>
        <b/>
        <u/>
        <sz val="8"/>
        <rFont val="Verdana"/>
        <family val="2"/>
      </rPr>
      <t>Green</t>
    </r>
    <r>
      <rPr>
        <sz val="8"/>
        <rFont val="Verdana"/>
        <family val="2"/>
      </rPr>
      <t xml:space="preserve"> credit cards</t>
    </r>
  </si>
  <si>
    <r>
      <t xml:space="preserve">Of which: </t>
    </r>
    <r>
      <rPr>
        <b/>
        <u/>
        <sz val="8"/>
        <rFont val="Verdana"/>
        <family val="2"/>
      </rPr>
      <t>Green</t>
    </r>
    <r>
      <rPr>
        <sz val="8"/>
        <rFont val="Verdana"/>
        <family val="2"/>
      </rPr>
      <t xml:space="preserve"> loans and advances</t>
    </r>
  </si>
  <si>
    <t>Of which: Leases for immovable property</t>
  </si>
  <si>
    <t>Of which: Leases for movable property</t>
  </si>
  <si>
    <r>
      <t xml:space="preserve">Of which: </t>
    </r>
    <r>
      <rPr>
        <b/>
        <u/>
        <sz val="8"/>
        <rFont val="Verdana"/>
        <family val="2"/>
      </rPr>
      <t>Green</t>
    </r>
    <r>
      <rPr>
        <sz val="8"/>
        <rFont val="Verdana"/>
        <family val="2"/>
      </rPr>
      <t xml:space="preserve"> leases for immovable property</t>
    </r>
  </si>
  <si>
    <r>
      <t xml:space="preserve">Of which: </t>
    </r>
    <r>
      <rPr>
        <b/>
        <u/>
        <sz val="8"/>
        <rFont val="Verdana"/>
        <family val="2"/>
      </rPr>
      <t>Green</t>
    </r>
    <r>
      <rPr>
        <sz val="8"/>
        <rFont val="Verdana"/>
        <family val="2"/>
      </rPr>
      <t xml:space="preserve"> leases for movable property</t>
    </r>
  </si>
  <si>
    <t>Hydrogen</t>
  </si>
  <si>
    <t>Biogas</t>
  </si>
  <si>
    <t>0190</t>
  </si>
  <si>
    <t>0200</t>
  </si>
  <si>
    <t>0210</t>
  </si>
  <si>
    <t>Do you apply specific criteria at origination for green loans and advances?</t>
  </si>
  <si>
    <t>Do you require additional information/documentation at loan origination for origination, verification and monitoring of green loans and advances?</t>
  </si>
  <si>
    <t>Do you have separate process and procedures in place for loan origination and monitoring for green loans and advances?</t>
  </si>
  <si>
    <t>Higher loan to value ratios at origination</t>
  </si>
  <si>
    <t>The structure of the file and templates must not be changed (edited, sheets deleted, cells added etc.).</t>
  </si>
  <si>
    <t>EU Taxonomy (for TSC including both SC and DNSH)</t>
  </si>
  <si>
    <t>EU Taxonomy (for TSC including SC only)</t>
  </si>
  <si>
    <t>Do you use the EU Taxonomy and its components as specific criteria at origination of green loans and advances?</t>
  </si>
  <si>
    <t>Do you set specific targets based on the EU Taxonomy for the amount of green loans and advances you originate?</t>
  </si>
  <si>
    <t>If yes, please specify which criteria do you use?</t>
  </si>
  <si>
    <t>If yes, please specify which specific targets do you set?</t>
  </si>
  <si>
    <t>Leases to Households</t>
  </si>
  <si>
    <t>&gt; 10%</t>
  </si>
  <si>
    <t>&lt;= 10% and &gt; 5%</t>
  </si>
  <si>
    <t>&lt;= 5% and &gt; 0%</t>
  </si>
  <si>
    <t>No difference (or = 0%)</t>
  </si>
  <si>
    <t>Negative difference (or &lt; 0%)</t>
  </si>
  <si>
    <t>Higher cost of originating and monitoring green loans and advances</t>
  </si>
  <si>
    <t>Lack of in-house expertise</t>
  </si>
  <si>
    <t>Low demand due to lack of green projects</t>
  </si>
  <si>
    <t>Lower capital requirements for green loans and advances</t>
  </si>
  <si>
    <t>State subsidies</t>
  </si>
  <si>
    <t>Green label for loans and advances</t>
  </si>
  <si>
    <t>Targeted regulation, e.g. EBA Guidelines, related to the origination and monitoring of green loans and advances</t>
  </si>
  <si>
    <t>Lower interest rates for green loans and advances</t>
  </si>
  <si>
    <t>Lower fixed interest rates for green loans and advances</t>
  </si>
  <si>
    <r>
      <t xml:space="preserve">What are the </t>
    </r>
    <r>
      <rPr>
        <b/>
        <u/>
        <sz val="8"/>
        <color rgb="FF000000"/>
        <rFont val="Verdana"/>
        <family val="2"/>
      </rPr>
      <t>three</t>
    </r>
    <r>
      <rPr>
        <sz val="8"/>
        <color indexed="8"/>
        <rFont val="Verdana"/>
        <family val="2"/>
      </rPr>
      <t xml:space="preserve"> major obstacles you see for the growth of green loans and advances?</t>
    </r>
  </si>
  <si>
    <t>Advice on energy efficiency improvements at affordable cost</t>
  </si>
  <si>
    <t>Advice on state subsidies</t>
  </si>
  <si>
    <t>Targeted product design, e.g. bundling green loans with insurance</t>
  </si>
  <si>
    <t>0; &lt;= 100</t>
  </si>
  <si>
    <t>&gt; 100; &lt;= 200</t>
  </si>
  <si>
    <t>&gt; 200; &lt;= 300</t>
  </si>
  <si>
    <t>&gt; 300; &lt;= 400</t>
  </si>
  <si>
    <t>&gt; 400; &lt;= 500</t>
  </si>
  <si>
    <t>&gt; 500</t>
  </si>
  <si>
    <t>Criteria used - energy performance of the asset</t>
  </si>
  <si>
    <t>Use of proceeds</t>
  </si>
  <si>
    <t>General economic activity of the borrower</t>
  </si>
  <si>
    <t>Level of energy efficiency (EP score in kWh/m²)</t>
  </si>
  <si>
    <t>Loans and advances to non-financial corporations other than Small and Medium-sized Enterprises</t>
  </si>
  <si>
    <t>Leases to non-financial corporations other than Small and Medium-sized Enterprises</t>
  </si>
  <si>
    <t>Of which: Loans and advances financing residential real estate (unsecured and secured)</t>
  </si>
  <si>
    <r>
      <t xml:space="preserve">Of which: </t>
    </r>
    <r>
      <rPr>
        <b/>
        <u/>
        <sz val="8"/>
        <rFont val="Verdana"/>
        <family val="2"/>
      </rPr>
      <t>Green</t>
    </r>
    <r>
      <rPr>
        <sz val="8"/>
        <rFont val="Verdana"/>
        <family val="2"/>
      </rPr>
      <t xml:space="preserve"> loans and advances financing residential real estate (unsecured and secured)</t>
    </r>
  </si>
  <si>
    <t>Criteria used - economic activity</t>
  </si>
  <si>
    <t>0220</t>
  </si>
  <si>
    <t>Of which: Loans and advances financing movable property (unsecured and secured)</t>
  </si>
  <si>
    <r>
      <t xml:space="preserve">Of which: </t>
    </r>
    <r>
      <rPr>
        <b/>
        <u/>
        <sz val="8"/>
        <rFont val="Verdana"/>
        <family val="2"/>
      </rPr>
      <t>Green</t>
    </r>
    <r>
      <rPr>
        <sz val="8"/>
        <rFont val="Verdana"/>
        <family val="2"/>
      </rPr>
      <t xml:space="preserve"> loans and advances financing movable property (unsecured and secured)</t>
    </r>
  </si>
  <si>
    <r>
      <t xml:space="preserve">Of which: </t>
    </r>
    <r>
      <rPr>
        <b/>
        <u/>
        <sz val="8"/>
        <rFont val="Verdana"/>
        <family val="2"/>
      </rPr>
      <t>Green</t>
    </r>
    <r>
      <rPr>
        <sz val="8"/>
        <rFont val="Verdana"/>
        <family val="2"/>
      </rPr>
      <t xml:space="preserve"> loans and advances with proceeds used to purchase movable property</t>
    </r>
  </si>
  <si>
    <r>
      <t xml:space="preserve">Of which: </t>
    </r>
    <r>
      <rPr>
        <b/>
        <u/>
        <sz val="8"/>
        <rFont val="Verdana"/>
        <family val="2"/>
      </rPr>
      <t>Green</t>
    </r>
    <r>
      <rPr>
        <sz val="8"/>
        <rFont val="Verdana"/>
        <family val="2"/>
      </rPr>
      <t xml:space="preserve"> loans and advances with proceeds used to finance the renovation of movable property</t>
    </r>
  </si>
  <si>
    <r>
      <t xml:space="preserve">Of which: </t>
    </r>
    <r>
      <rPr>
        <b/>
        <u/>
        <sz val="8"/>
        <rFont val="Verdana"/>
        <family val="2"/>
      </rPr>
      <t>Green</t>
    </r>
    <r>
      <rPr>
        <sz val="8"/>
        <rFont val="Verdana"/>
        <family val="2"/>
      </rPr>
      <t xml:space="preserve"> loans and advances with proceeds used to purchase and renovate movable property</t>
    </r>
  </si>
  <si>
    <t>0230</t>
  </si>
  <si>
    <t>0240</t>
  </si>
  <si>
    <r>
      <t xml:space="preserve">Of which: Funding for </t>
    </r>
    <r>
      <rPr>
        <b/>
        <u/>
        <sz val="8"/>
        <rFont val="Verdana"/>
        <family val="2"/>
      </rPr>
      <t>green</t>
    </r>
    <r>
      <rPr>
        <sz val="8"/>
        <rFont val="Verdana"/>
        <family val="2"/>
      </rPr>
      <t xml:space="preserve"> loans and advances</t>
    </r>
  </si>
  <si>
    <t>0250</t>
  </si>
  <si>
    <t>0260</t>
  </si>
  <si>
    <t>0270</t>
  </si>
  <si>
    <t>0280</t>
  </si>
  <si>
    <t>0290</t>
  </si>
  <si>
    <t>0300</t>
  </si>
  <si>
    <t>0310</t>
  </si>
  <si>
    <t>0320</t>
  </si>
  <si>
    <t>If yes, what additional information/documentation do you require for the origination, verification and monitoring?</t>
  </si>
  <si>
    <t>Energy performance of the asset</t>
  </si>
  <si>
    <t>Gross carrying amount</t>
  </si>
  <si>
    <t>0020 - 0050</t>
  </si>
  <si>
    <t>Which standards are you using to define green loans? If more than one standard is used please select the main one.</t>
  </si>
  <si>
    <t>If other or bank's internal standard is selected, please specify. Also specify if more than one standard is used.</t>
  </si>
  <si>
    <t>Of which: Loans and advances financing commercial real estate (unsecured and secured)</t>
  </si>
  <si>
    <r>
      <t xml:space="preserve">Of which: </t>
    </r>
    <r>
      <rPr>
        <b/>
        <u/>
        <sz val="8"/>
        <rFont val="Verdana"/>
        <family val="2"/>
      </rPr>
      <t>Green</t>
    </r>
    <r>
      <rPr>
        <sz val="8"/>
        <rFont val="Verdana"/>
        <family val="2"/>
      </rPr>
      <t xml:space="preserve"> loans and advances financing commercial real estate (unsecured and secured)</t>
    </r>
  </si>
  <si>
    <t>Of which: Project finance related to commercial real estate</t>
  </si>
  <si>
    <r>
      <t xml:space="preserve">Of which: </t>
    </r>
    <r>
      <rPr>
        <b/>
        <u/>
        <sz val="8"/>
        <rFont val="Verdana"/>
        <family val="2"/>
      </rPr>
      <t>Green</t>
    </r>
    <r>
      <rPr>
        <sz val="8"/>
        <rFont val="Verdana"/>
        <family val="2"/>
      </rPr>
      <t xml:space="preserve"> project finance related to commercial real estate</t>
    </r>
  </si>
  <si>
    <t>Of which: Project finance related to movable property</t>
  </si>
  <si>
    <r>
      <t xml:space="preserve">Of which: </t>
    </r>
    <r>
      <rPr>
        <b/>
        <u/>
        <sz val="8"/>
        <rFont val="Verdana"/>
        <family val="2"/>
      </rPr>
      <t>Green</t>
    </r>
    <r>
      <rPr>
        <sz val="8"/>
        <rFont val="Verdana"/>
        <family val="2"/>
      </rPr>
      <t xml:space="preserve"> project finance related to movable property</t>
    </r>
  </si>
  <si>
    <t>Of which: Other loans and advances with use of proceeds known (contractually specified or not)</t>
  </si>
  <si>
    <r>
      <t xml:space="preserve">Of which: Other </t>
    </r>
    <r>
      <rPr>
        <b/>
        <u/>
        <sz val="8"/>
        <rFont val="Verdana"/>
        <family val="2"/>
      </rPr>
      <t>green</t>
    </r>
    <r>
      <rPr>
        <sz val="8"/>
        <rFont val="Verdana"/>
        <family val="2"/>
      </rPr>
      <t xml:space="preserve"> loans and advances with use of proceeds known (contractually specified or not)</t>
    </r>
  </si>
  <si>
    <t>Of which: Other loans and advances with use of proceeds not known</t>
  </si>
  <si>
    <r>
      <t xml:space="preserve">Of which: Other </t>
    </r>
    <r>
      <rPr>
        <b/>
        <u/>
        <sz val="8"/>
        <rFont val="Verdana"/>
        <family val="2"/>
      </rPr>
      <t>green</t>
    </r>
    <r>
      <rPr>
        <sz val="8"/>
        <rFont val="Verdana"/>
        <family val="2"/>
      </rPr>
      <t xml:space="preserve"> loans and advances with use of proceeds not known</t>
    </r>
  </si>
  <si>
    <t>Criteria used</t>
  </si>
  <si>
    <t>Asset type</t>
  </si>
  <si>
    <t>Aircraft</t>
  </si>
  <si>
    <t>Machinery equipment</t>
  </si>
  <si>
    <t>Vehicles</t>
  </si>
  <si>
    <t>Ships</t>
  </si>
  <si>
    <t>If yes, what additional information / documentation do you require for the origination, verification and monitoring?</t>
  </si>
  <si>
    <t>0010 - 0110</t>
  </si>
  <si>
    <t>0010; 0060 - 0100</t>
  </si>
  <si>
    <t>0060 - 0100</t>
  </si>
  <si>
    <t>Loans and advances to Retail Small and Medium-sized Enterprises</t>
  </si>
  <si>
    <t>Of which: Project finance related to residential real estate</t>
  </si>
  <si>
    <r>
      <t xml:space="preserve">Of which: </t>
    </r>
    <r>
      <rPr>
        <b/>
        <u/>
        <sz val="8"/>
        <rFont val="Verdana"/>
        <family val="2"/>
      </rPr>
      <t>Green</t>
    </r>
    <r>
      <rPr>
        <sz val="8"/>
        <rFont val="Verdana"/>
        <family val="2"/>
      </rPr>
      <t xml:space="preserve"> project finance related to residential real estate</t>
    </r>
  </si>
  <si>
    <t>0330</t>
  </si>
  <si>
    <t>0340</t>
  </si>
  <si>
    <t>0350</t>
  </si>
  <si>
    <t>0360</t>
  </si>
  <si>
    <t>Loans and advances to Non-retail Small and Medium-sized Enterprises</t>
  </si>
  <si>
    <t>0370</t>
  </si>
  <si>
    <t>0380</t>
  </si>
  <si>
    <t>0390</t>
  </si>
  <si>
    <t>0400</t>
  </si>
  <si>
    <t>0410</t>
  </si>
  <si>
    <t>0420</t>
  </si>
  <si>
    <t>0430</t>
  </si>
  <si>
    <t>0440</t>
  </si>
  <si>
    <t>0450</t>
  </si>
  <si>
    <t>0460</t>
  </si>
  <si>
    <t>0470</t>
  </si>
  <si>
    <t>Criteria used - economic activitity</t>
  </si>
  <si>
    <t>Leases to Retail Small and Medium-sized Enterprises</t>
  </si>
  <si>
    <t>Leases to Non-retail Small and Medium-sized Enterprises</t>
  </si>
  <si>
    <t>Energy efficiency of the asset</t>
  </si>
  <si>
    <t>Loans and advances to non-Retail Small and Medium-sized Enterprises</t>
  </si>
  <si>
    <t>Leases to non-Retail Small and Medium-sized Enterprises</t>
  </si>
  <si>
    <t>0010 - 0020</t>
  </si>
  <si>
    <t>What is the cost of funding for green financing compared to the cost of funding for similar non-green financing?</t>
  </si>
  <si>
    <t>HH - Immovable property</t>
  </si>
  <si>
    <t>HH - Movable Property</t>
  </si>
  <si>
    <t>HH - Practices</t>
  </si>
  <si>
    <t>SME - Immovable property</t>
  </si>
  <si>
    <t>SME - Movable Property</t>
  </si>
  <si>
    <t>SME - Practices</t>
  </si>
  <si>
    <t>NFC - Immovable property</t>
  </si>
  <si>
    <t>NFC - Practices</t>
  </si>
  <si>
    <t>Funding</t>
  </si>
  <si>
    <t>HH - Balance sheet</t>
  </si>
  <si>
    <t>SME - Balance sheet</t>
  </si>
  <si>
    <t>NFC - Balance sheet</t>
  </si>
  <si>
    <t>Template on bank loans and advances to households financing residential real estate, and leases together with green characteristics and purpose of these instruments as well as the energy efficiency of the residential real estates.</t>
  </si>
  <si>
    <t>Template on bank loans and advances to households financing movable property, and leases together with green characteristics and purpose of these instruments as well as the type of movable property.</t>
  </si>
  <si>
    <t>Template on bank loans and advances to SMEs financing movable property, and leases together with green characteristics and purpose of these instruments as well as the type of movable property. The template differentiates between retail and non-retail SMEs.</t>
  </si>
  <si>
    <t>Template for information on bank loans and advances to non-financial corporates (NFCs) other than small and medium-sized enterprises (SMEs) with breakdown on the type of assets being financed, green characteristics and purpose, and the maturity of these loans and advances.</t>
  </si>
  <si>
    <t>Template on bank loans to NFCs financing commercial real estate, and leases together with green characteristics and purpose of these instruments as well as the energy efficiency of the commercial real estate.</t>
  </si>
  <si>
    <t>Template on bank loans to SMEs financing commercial real estate and residential real estate, and leases together with green characteristics and purpose of these instruments as well as the energy efficiency of the real estate. The template differentiates between retail and non-retail SMEs.</t>
  </si>
  <si>
    <t>Template on bank loans and advances to NFCs financing movable property, and leases together with green characteristics and purpose of these instruments as well as the type of movable property.</t>
  </si>
  <si>
    <t>Template 1. HH - Balance sheet</t>
  </si>
  <si>
    <t>For the existing stock of loans, do you collect information on EPC label for assets being financed?</t>
  </si>
  <si>
    <t>If yes, please specify how you collect EPC for the existing stock, e.g. from valuers, public registers, borrowers?</t>
  </si>
  <si>
    <t>For new loans, at loan origination do you collect  information on energy performance certificate (EPC) label for assets being financed?</t>
  </si>
  <si>
    <t>For new loans, at loan origination do you collect information on energy performance certificate (EPC) label for assets being financed?</t>
  </si>
  <si>
    <t>Instructions for the templates specific to Households (HH)</t>
  </si>
  <si>
    <t>Template 2. HH - Immovable property</t>
  </si>
  <si>
    <t>Template 3. HH - Movable property</t>
  </si>
  <si>
    <t>Template 4. HH - Qualitative information on bank practices</t>
  </si>
  <si>
    <t>Template 1. SME - Balance sheet</t>
  </si>
  <si>
    <t>Template 2. SME - Immovable property</t>
  </si>
  <si>
    <t>Template 3. SME - Movable property</t>
  </si>
  <si>
    <t>Template 4. SME - Qualitative information on bank practices</t>
  </si>
  <si>
    <t>Template 1. NFC - Balance sheet</t>
  </si>
  <si>
    <t>Template 2. NFC - Immovable property</t>
  </si>
  <si>
    <t>Template 3. NFC - Movable property</t>
  </si>
  <si>
    <t>Template 4. NFC - Qualitative information on bank practices</t>
  </si>
  <si>
    <t>Template 5. Funding</t>
  </si>
  <si>
    <r>
      <t xml:space="preserve">Of which: </t>
    </r>
    <r>
      <rPr>
        <b/>
        <u/>
        <sz val="8"/>
        <rFont val="Verdana"/>
        <family val="2"/>
      </rPr>
      <t>Green</t>
    </r>
    <r>
      <rPr>
        <sz val="8"/>
        <rFont val="Verdana"/>
        <family val="2"/>
      </rPr>
      <t xml:space="preserve"> loans and advances with proceeds used to purchase the residential real estate</t>
    </r>
  </si>
  <si>
    <r>
      <t xml:space="preserve">Of which: </t>
    </r>
    <r>
      <rPr>
        <b/>
        <u/>
        <sz val="8"/>
        <rFont val="Verdana"/>
        <family val="2"/>
      </rPr>
      <t>Green</t>
    </r>
    <r>
      <rPr>
        <sz val="8"/>
        <rFont val="Verdana"/>
        <family val="2"/>
      </rPr>
      <t xml:space="preserve"> loans and advances with proceeds used to finance the renovation of residential real estate</t>
    </r>
  </si>
  <si>
    <r>
      <t xml:space="preserve">Of which: </t>
    </r>
    <r>
      <rPr>
        <b/>
        <u/>
        <sz val="8"/>
        <rFont val="Verdana"/>
        <family val="2"/>
      </rPr>
      <t>Green</t>
    </r>
    <r>
      <rPr>
        <sz val="8"/>
        <rFont val="Verdana"/>
        <family val="2"/>
      </rPr>
      <t xml:space="preserve"> loans and advances with proceeds used to purchase and renovate residential real estate</t>
    </r>
  </si>
  <si>
    <t>0170 - 0180</t>
  </si>
  <si>
    <t>Credit card debt includes credit granted either via delayed debit cards or via credit cards as defined in the Table of Part 2 of Annex II to the ECB BSI Regulation. It is defined as per paragraph 85 point (b) in Annex V of Commission Implementing Regulation (EU) 2021/451 (FINREP). Credit card debt should include both balance sheet and off-balance sheet amounts.</t>
  </si>
  <si>
    <t>Of which: Other loans to households</t>
  </si>
  <si>
    <r>
      <t xml:space="preserve">Of which: Other </t>
    </r>
    <r>
      <rPr>
        <b/>
        <u/>
        <sz val="8"/>
        <rFont val="Verdana"/>
        <family val="2"/>
      </rPr>
      <t>green</t>
    </r>
    <r>
      <rPr>
        <sz val="8"/>
        <rFont val="Verdana"/>
        <family val="2"/>
      </rPr>
      <t xml:space="preserve"> loans to households</t>
    </r>
  </si>
  <si>
    <t>Other consumer loans to households include loans granted mainly for the personal consumption of goods and services, as defined in the Table of Part 2 of Annex II to the ECB BSI Regulation, and that are not captured in the previous relevant rows of this template. This definition is based on point (a) of paragraph 88 in Annex V of Commission Implementing Regulation (EU) 2021/451 (FINREP).</t>
  </si>
  <si>
    <t xml:space="preserve">Household equipment and appliances include products for example television, washing machine, dish washer, tumble dryer, radiator as well as other large equipment such as renewable energy systems. </t>
  </si>
  <si>
    <t>Loan Market Association - Green loan principles</t>
  </si>
  <si>
    <t>Please explain if the practices of defining green loans and advances are different across entities that are part of the same banking group and operating in EU jurisdictions. This question applies to banking groups only. Free text.</t>
  </si>
  <si>
    <t>Please explain if the practices of defining green loans and advances are different across entities that are part of the same banking group and operating outside EU jurisdictions. This question applies to banking groups only. Free text.</t>
  </si>
  <si>
    <t>0030 - 0060; 0080; 0110</t>
  </si>
  <si>
    <t>0090 - 0110</t>
  </si>
  <si>
    <t>0020 - 0210</t>
  </si>
  <si>
    <t>Indicate if EU Taxonomy and its components (partially or fully) are used as specific criteria at the origination of green loans and advances. Drop-down list.</t>
  </si>
  <si>
    <t>Specify, if yes, i.e. if EU Taxonomy and its components are used. Free text.</t>
  </si>
  <si>
    <t>Indicate if additional information and/or documentation requested at the loan origination process for the origination, monitoring of green loans, and the verification of the use of proceeds of these green loans. Drop-down list.</t>
  </si>
  <si>
    <t>Specify, if yes, i.e. if additional information/documentation requested. Free text.</t>
  </si>
  <si>
    <t>Indicate the top three obstacles you see for the growth of green loans and advances. Please indicate 'yes' for the top three selection and 'no' for others. Drop-down list.
If 'other' is selected, please specify. Free text.</t>
  </si>
  <si>
    <t>Indicate how, in your opinion, banks can be encouraged to provide more green loans and advances to households. Drop-down list.
If 'other' is selected, please specify. Free text.</t>
  </si>
  <si>
    <t>Indicate if you are systematically collecting the information on the EPC label of the relevant immovable property being financed at the point of loan origination. Drop-down list.</t>
  </si>
  <si>
    <t>Indicate if you are collecting the information on the EPC label of the immovable properties related to the existing stock of loans. This concerns the existing stock and not new flows. Drop-down list.</t>
  </si>
  <si>
    <t>If yes, please specify how you collect EPC labels for the existing stock, e.g. from valuers, public registers, borrowers. Free text.</t>
  </si>
  <si>
    <t>Rank from 1 (most important) to 6 (least important) to indicate how, in your opinion, household borrowers can be encouraged to take up more green loans and advances. Drop-down list.</t>
  </si>
  <si>
    <t>Template for information on bank loans and advances to small and medium-sized enterprises (SMEs) with breakdown on the type of assets being financed, green characteristics and purpose, and the maturity of these loans and advances. The template differentiates between retail and non-retail SMEs.</t>
  </si>
  <si>
    <r>
      <t xml:space="preserve">Of which: </t>
    </r>
    <r>
      <rPr>
        <b/>
        <u/>
        <sz val="8"/>
        <rFont val="Verdana"/>
        <family val="2"/>
      </rPr>
      <t>Green</t>
    </r>
    <r>
      <rPr>
        <sz val="8"/>
        <rFont val="Verdana"/>
        <family val="2"/>
      </rPr>
      <t xml:space="preserve"> loans and advances with proceeds used to purchase the commercial real estate</t>
    </r>
  </si>
  <si>
    <r>
      <t xml:space="preserve">Of which: </t>
    </r>
    <r>
      <rPr>
        <b/>
        <u/>
        <sz val="8"/>
        <rFont val="Verdana"/>
        <family val="2"/>
      </rPr>
      <t>Green</t>
    </r>
    <r>
      <rPr>
        <sz val="8"/>
        <rFont val="Verdana"/>
        <family val="2"/>
      </rPr>
      <t xml:space="preserve"> loans and advances with proceeds used to finance the renovation of commercial real estate</t>
    </r>
  </si>
  <si>
    <r>
      <t xml:space="preserve">Of which: </t>
    </r>
    <r>
      <rPr>
        <b/>
        <u/>
        <sz val="8"/>
        <rFont val="Verdana"/>
        <family val="2"/>
      </rPr>
      <t>Green</t>
    </r>
    <r>
      <rPr>
        <sz val="8"/>
        <rFont val="Verdana"/>
        <family val="2"/>
      </rPr>
      <t xml:space="preserve"> loans and advances with proceeds used to purchase and renovate commercial real estate</t>
    </r>
  </si>
  <si>
    <t>Loans and advances as defined in paragraph 32 of Annex V of Commission Implementing Regulation (EU) 2021/451 (FINREP).  Enter zero value if the value is zero and leave blank (i.e. do not enter any value), if it is not applicable.</t>
  </si>
  <si>
    <t>Energy Efficiency Mortgages Initiative</t>
  </si>
  <si>
    <t>Rank from 1 (most important) to 6 (least important) to indicate how, in your opinion, SME borrowers can be encouraged to take up more green loans and advances. Drop-down list.</t>
  </si>
  <si>
    <t>Rank from 1 (most important) to 6 (least important) to indicate how, in your opinion, NFC borrowers can be encouraged to take up more green loans and advances. Drop-down list.</t>
  </si>
  <si>
    <t>Template - General information</t>
  </si>
  <si>
    <t>Template - Funding</t>
  </si>
  <si>
    <t xml:space="preserve">The gross carrying amount, as defined in Part 1 of Annex V to Commission Implementing Regulation (EU) 2021/451 (FINREP).
Green loans should be classified in accordance with the methods and definitions that banks use for their lending activities in their practices. Green loans may refer to a more general scope such as environmentally sustainable lending based on industry practices, banks' internal criteria or some aspects of the Taxonomy (Regulation (EU) 2020/852), e.g. substantial contribution to environmental objectives only, or a more narrow definition such as based on full alignment with the Taxonomy, or a mixture or different criteria and standards. To this end, this request does not set out a specific definition and gives the reporting bank flexibility for the definition of green. The scope of the green lending for the purpose of this question should match the scope of green loans captured in the other templates of this package. </t>
  </si>
  <si>
    <t>International Capital Market Association - Green Bond Principle</t>
  </si>
  <si>
    <t>Cost of green funding is larger</t>
  </si>
  <si>
    <t>Cost of green funding is smaller</t>
  </si>
  <si>
    <t>Cost of green funding is similar/same</t>
  </si>
  <si>
    <t>Please indicate if you have a separate/dedicated asset and liability management for green activities (i.e. funding and lending). Drop-down list.</t>
  </si>
  <si>
    <t>Indicate if the cost of funding for green products is larger/smaller/similar to the cost of non-green funding. Drop-down list.</t>
  </si>
  <si>
    <t>Specify, if yes, i.e. separate ALM for green activities exists. Free text.</t>
  </si>
  <si>
    <t>Instructions for the templates specific to Small and Medium-sized Enterprises (SMEs)</t>
  </si>
  <si>
    <t>Instructions for the templates specific to Non-financial Corporates (NFCs)</t>
  </si>
  <si>
    <t>Low demand due to other conditions, e.g. due to lack of consumer awareness</t>
  </si>
  <si>
    <t>Challenges in the application of standards and criteria, e.g. lack of data and/or standardisation</t>
  </si>
  <si>
    <t xml:space="preserve">Auxiliary services at reduced/affordable cost, e.g. advice on energy efficiency improvements, available state subsidies </t>
  </si>
  <si>
    <t>Please provide the (internal) definition you are using for green loans and advances.</t>
  </si>
  <si>
    <t>Please explain if and how the (internal) definition you are using for green loans and advances include transition loans and/or KPI-linked loans.</t>
  </si>
  <si>
    <t>Please provide the definition of green that you are using for loans and advances. Note that this should be the definition that you use for your lending practices, regardless whether this definition aligns (fully or partially) or not with EU Taxonomy or other criteria. Free text.</t>
  </si>
  <si>
    <t>Please explain if the definition of green you are using for loans and advances include transition finance loans and/or other KPI-linked loans and advances that are not necessarily proceeds-based but also performance-based. Please consider transition finance loans and KPI-linked loans as you define them in accordance with your own practices. Free text.</t>
  </si>
  <si>
    <t xml:space="preserve">Detailed guidance on how to fill in the templates of this file. This includes instructions for templates common to all types of lending activities, and instructions related to templates specific to borrower type (household (HH), medium-sized enterprise (SME), non-financial corporate (NFC)). </t>
  </si>
  <si>
    <t>Template for information on bank loans and advances to households (HHs) with breakdown on the type of assets being financed, green characteristics and purpose, and the maturity of these loans and advances.</t>
  </si>
  <si>
    <t>Template for information on bank's green funding allocated to green loans and advances covering all types of counterparties, i.e. households, SMEs and NFCs, on aggregate.</t>
  </si>
  <si>
    <t>Index</t>
  </si>
  <si>
    <t>Index sheet includes the list of contents, key reporting rules and instructions for submission.</t>
  </si>
  <si>
    <t>Check: row 0010 ≥ row 0020</t>
  </si>
  <si>
    <t>Check: row 0100 ≥ row 0110</t>
  </si>
  <si>
    <t>Check: row 0150 ≥ row 0160</t>
  </si>
  <si>
    <t>Check: row 0170 ≥ row 0180</t>
  </si>
  <si>
    <t>Check: row 0190 ≥ row 0200</t>
  </si>
  <si>
    <t>Check: row 0020 ≥ row 0030</t>
  </si>
  <si>
    <t>Check: row 0030 ≥ sum(row 0040, row 0050, row 0060)</t>
  </si>
  <si>
    <t>Check: column 0020 ≥ sum(column 0030 - column 0060)</t>
  </si>
  <si>
    <t>Check: column 0070 ≥ sum(column 0080 - column 0110)</t>
  </si>
  <si>
    <t>Check: column 0120 ≥ sum(column 0130 - column 0160)</t>
  </si>
  <si>
    <t>Check: column 0170 ≥ sum(column 0180 - column 0210)</t>
  </si>
  <si>
    <t>Please make sure that all quantitative values are entered in a numeric format.</t>
  </si>
  <si>
    <t>Fill in only the white cells.</t>
  </si>
  <si>
    <t>Total assets of the reporting entity as of reference date indicated in row 0050, expressed in the currency indicated in row 0060 and unit indicated in row 0070.</t>
  </si>
  <si>
    <t>Cells that are highlighted in light orange colour contain formulae. They are not to be populated.</t>
  </si>
  <si>
    <t>12/31/2022</t>
  </si>
  <si>
    <t>Check: column 0010 ≥ sum(column 0020, colummn 0070, column 0120, column 0170)</t>
  </si>
  <si>
    <t>Check: row 0030 ≥ row 0040</t>
  </si>
  <si>
    <t>Check: row 0040 ≥ sum(row 0050, row 0060, row 0070)</t>
  </si>
  <si>
    <t>Check: row 0100 ≥ row 0100</t>
  </si>
  <si>
    <t>Check: row 0120 ≥ row 0130</t>
  </si>
  <si>
    <t>Check: row 0130 ≥ sum(row 0140, row 0150, row 0160)</t>
  </si>
  <si>
    <t>Check: row 0210 ≥ row 0220</t>
  </si>
  <si>
    <t>Check: row 0280 ≥ row 0290</t>
  </si>
  <si>
    <t>Check: row 0300 ≥ row 0310</t>
  </si>
  <si>
    <t>Check: row 0320 ≥ row 0330</t>
  </si>
  <si>
    <t>Check: row 0340 ≥ row 0350</t>
  </si>
  <si>
    <t>Check: row 0360 ≥ row 0370</t>
  </si>
  <si>
    <t>Check: row 0370 ≥ sum(row 0380, row 0390, row 0400)</t>
  </si>
  <si>
    <t>Check: row 0220 ≥ sum(row 0230, row 0240, row 0250)</t>
  </si>
  <si>
    <t>Check: row 0430 ≥ row 0440</t>
  </si>
  <si>
    <t>Check: row 0450 ≥ row 0460</t>
  </si>
  <si>
    <t>Check: row 0460 ≥ sum(row 0470, row 0480, row 0490)</t>
  </si>
  <si>
    <t>Check: row 0520 ≥ row 0530</t>
  </si>
  <si>
    <t>Check: row 0540 ≥ row 0550</t>
  </si>
  <si>
    <t>Check: row 0560 ≥ row 0570</t>
  </si>
  <si>
    <t>Check: row 0090 ≥ row 0100</t>
  </si>
  <si>
    <t>Check: row 0110 ≥ row 0120</t>
  </si>
  <si>
    <t>Check: row 0120 ≥ sum(row 0130, row 0140, row 0150)</t>
  </si>
  <si>
    <t>Check: row 0180 ≥ row 0190</t>
  </si>
  <si>
    <t>Check: row 0240 ≥ row 0250</t>
  </si>
  <si>
    <t>Check: row 0250 ≥ sum(row 0260, row 0270, row 0280)</t>
  </si>
  <si>
    <t>Check: row 0310 ≥ row 0320</t>
  </si>
  <si>
    <t>Check: row 0160 ≥ sum(row 0170, row 0180, row 0190)</t>
  </si>
  <si>
    <t>Check: row 0220 ≥ row 0230</t>
  </si>
  <si>
    <t>Check: row 0250 ≥ row 0260</t>
  </si>
  <si>
    <t>Check: row 0130≥ sum(row 0140, row 0150, row 0160)</t>
  </si>
  <si>
    <t>Check: row 01200 ≥ row 0130</t>
  </si>
  <si>
    <t>EPC label available</t>
  </si>
  <si>
    <t>Level of energy efficiency (EP score in kWh/m²) mostly available or estimated</t>
  </si>
  <si>
    <t>Level of energy efficiency (EP score in kWh/m²) unknown (not available and not estimated)</t>
  </si>
  <si>
    <t>Both level of energy efficiency and EPC label are unknown</t>
  </si>
  <si>
    <t>0010; 0070 - 0150</t>
  </si>
  <si>
    <t>Mostly available</t>
  </si>
  <si>
    <t>Entirely or almost entirely available</t>
  </si>
  <si>
    <t>Entirely or almost entirely estimated</t>
  </si>
  <si>
    <t>Approximately equally available and estimated</t>
  </si>
  <si>
    <t>Mostly estimated</t>
  </si>
  <si>
    <t>NFC - Movable Property</t>
  </si>
  <si>
    <t>EU Green Bond Standard</t>
  </si>
  <si>
    <t>Funding for loans and advances</t>
  </si>
  <si>
    <t>Reporting currency for data on monetary values. Drop-down list.</t>
  </si>
  <si>
    <r>
      <t xml:space="preserve">When the information is </t>
    </r>
    <r>
      <rPr>
        <b/>
        <sz val="8"/>
        <rFont val="Verdana "/>
      </rPr>
      <t>not available or not applicable</t>
    </r>
    <r>
      <rPr>
        <sz val="8"/>
        <rFont val="Verdana "/>
      </rPr>
      <t xml:space="preserve">, the field should be left </t>
    </r>
    <r>
      <rPr>
        <b/>
        <sz val="8"/>
        <rFont val="Verdana "/>
      </rPr>
      <t>blank</t>
    </r>
    <r>
      <rPr>
        <sz val="8"/>
        <rFont val="Verdana "/>
      </rPr>
      <t xml:space="preserve">. No other symbols should be used in these cases, in particular not zeros. </t>
    </r>
  </si>
  <si>
    <r>
      <rPr>
        <b/>
        <sz val="8"/>
        <rFont val="Verdana "/>
      </rPr>
      <t>The reference date of the data should be 31 December 2022</t>
    </r>
    <r>
      <rPr>
        <sz val="8"/>
        <rFont val="Verdana "/>
      </rPr>
      <t>. Please refer to the instructions for "General Information" for further details.</t>
    </r>
  </si>
  <si>
    <t>If yes, please explain, and specify if there are any minimum requirements applied.</t>
  </si>
  <si>
    <t xml:space="preserve">At the time of granting a (green) loan for the renovation of immovable property, do you take into account the improvement in the energy performance of that property, e.g. (projected or realised) increase in the energy performance after the investment? </t>
  </si>
  <si>
    <t>Please indicate if improvements in the energy performance of the immovable property is monitored when granting green loans for the purpose of renovation. In other words, please indicate whether your practices capture information related to the energy performance improvement after renovation. Drop-down list.</t>
  </si>
  <si>
    <t>If yes, please explain to what extent such information is captured and used for the definition of green loans. Also specify, if any minimum requirements applied, e.g. minimum level of improvement in energy efficiency. Free text.</t>
  </si>
  <si>
    <t>Indicate how, in your opinion, banks can be encouraged to provide more green loans and advances to SMEs. Drop-down list.
If 'other' is selected, please specify. Free text.</t>
  </si>
  <si>
    <t>Indicate how, in your opinion, banks can be encouraged to provide more green loans and advances to NFCs. Drop-down list.
If 'other' is selected, please specify. Free text.</t>
  </si>
  <si>
    <t>Check: row 0110 ≥ sum(row 0120, row 0130, row 0140)</t>
  </si>
  <si>
    <t>Please explain if there are differences in definitions/practices for green loans and advances across entities that are part of the same banking group and operating in EU jurisdictions (applicable for banking groups only).</t>
  </si>
  <si>
    <t>Please explain if there are differences in definitions/practices for green loans and advances across entities that are part of the same banking group and operating in non-EU jurisdictions (applicable for banking groups only).</t>
  </si>
  <si>
    <t>0200 - 0240</t>
  </si>
  <si>
    <t>0250 - 0300</t>
  </si>
  <si>
    <t>0310 - 0350</t>
  </si>
  <si>
    <t>0360 - 0410</t>
  </si>
  <si>
    <t>In your view, what kind of initiatives could contribute to the origination of green loans by credit institutions?</t>
  </si>
  <si>
    <t>In your view, what kind of initiatives could contribute to the uptake of green loans and advances (rank from 1 (most important) to 6 (least important))?</t>
  </si>
  <si>
    <r>
      <t xml:space="preserve">The name of the file sent should follow the following name convention: </t>
    </r>
    <r>
      <rPr>
        <b/>
        <sz val="8"/>
        <color rgb="FF000000"/>
        <rFont val="Verdana "/>
      </rPr>
      <t xml:space="preserve">CODE_GREENLENDING_vX
</t>
    </r>
    <r>
      <rPr>
        <sz val="8"/>
        <color rgb="FF000000"/>
        <rFont val="Verdana "/>
      </rPr>
      <t>where:
- CODE should be replaced with the LEI of the reporting entity (if an LEI is not available, then a national code should be used).
- v stands for "version"
- X should be replaced with the incremental version number</t>
    </r>
  </si>
  <si>
    <t>Monetary data should be reported in the entity's reporting currency and in thousand currency units (e.g. report an amount of ‘2000 EUR' as ‘2’).</t>
  </si>
  <si>
    <t>Is the bank subsidiary of an EU parent?</t>
  </si>
  <si>
    <t>Please indicate of the bank is a subsidiary of an EU parent. Drop-down list.</t>
  </si>
  <si>
    <t>Check: row 0230 ≥ row 0240</t>
  </si>
  <si>
    <r>
      <t>RWA corresponding to</t>
    </r>
    <r>
      <rPr>
        <b/>
        <sz val="8"/>
        <color rgb="FFFF0000"/>
        <rFont val="Verdana"/>
        <family val="2"/>
      </rPr>
      <t xml:space="preserve"> </t>
    </r>
    <r>
      <rPr>
        <b/>
        <sz val="8"/>
        <color indexed="8"/>
        <rFont val="Verdana"/>
        <family val="2"/>
      </rPr>
      <t>loans under the SA</t>
    </r>
  </si>
  <si>
    <t>RWA corresponding to loans under the IRB approach</t>
  </si>
  <si>
    <t>RWA corresponding to loans under the SA</t>
  </si>
  <si>
    <t xml:space="preserve"> </t>
  </si>
  <si>
    <t>0130 - 0140</t>
  </si>
  <si>
    <t>0150 - 0160</t>
  </si>
  <si>
    <t>0100-0120</t>
  </si>
  <si>
    <t>Banks should report in these rows additional breakdown with regards to the data for green loans reported in row 0090. In particular, in row 0100 banks should report the subset of loans referring to ‘Lending for movable purchase’, in row 0110 loans referring to "Lending for renovation of movable property", and in row 0120 loans referring to both the purchase and renovation of movable property. When reporting data in these rows, banks should avoid any potential double counting.</t>
  </si>
  <si>
    <t>0070 - 0090</t>
  </si>
  <si>
    <t>0080 - 0090</t>
  </si>
  <si>
    <t>0010 - 0470</t>
  </si>
  <si>
    <t>0020; 0040 - 0070; 0090; 0110 - 0140; 0160; 0180; 0190 - 0210; 0230; 0250; 0270; 0290; 0310- 0340; 0360; 0380 - 0410; 0430; 0450; 0470</t>
  </si>
  <si>
    <t>0080 - 0090; 0350 - 0360</t>
  </si>
  <si>
    <t>0220 - 0230 ; 0420 - 0430</t>
  </si>
  <si>
    <t>0240 - 0270 ; 0440 - 0470</t>
  </si>
  <si>
    <t>0010 - 0290</t>
  </si>
  <si>
    <t>0030 - 0060; 0080; 0100 - 0130; 0150; 0180; 0210 - 0240; 0260; 0290</t>
  </si>
  <si>
    <t>0160 - 0180; 0270 - 0290</t>
  </si>
  <si>
    <t>0070 - 0080; 0250 - 0260</t>
  </si>
  <si>
    <t>0090 - 0130</t>
  </si>
  <si>
    <t>0140 - 0150</t>
  </si>
  <si>
    <t>Please indicate if the information related to the energy performance of the asset in terms of kWh/m² energy consumption that has been requested in columns 0070-0130 is mostly available or estimated data. Drop-down list.</t>
  </si>
  <si>
    <r>
      <t xml:space="preserve">Of which: </t>
    </r>
    <r>
      <rPr>
        <b/>
        <u/>
        <sz val="8"/>
        <rFont val="Verdana"/>
        <family val="2"/>
      </rPr>
      <t>Green</t>
    </r>
    <r>
      <rPr>
        <sz val="8"/>
        <rFont val="Verdana"/>
        <family val="2"/>
      </rPr>
      <t xml:space="preserve"> project</t>
    </r>
    <r>
      <rPr>
        <b/>
        <sz val="8"/>
        <rFont val="Verdana"/>
        <family val="2"/>
      </rPr>
      <t xml:space="preserve"> </t>
    </r>
    <r>
      <rPr>
        <sz val="8"/>
        <rFont val="Verdana"/>
        <family val="2"/>
      </rPr>
      <t>finance related to movable property</t>
    </r>
  </si>
  <si>
    <t>0010 - 0200</t>
  </si>
  <si>
    <t xml:space="preserve">Banks should report the subset of loans to SMEs, that do not refer to any of the categories specified in this template (loans financing RRE, CRE or movable property). Banks should distinguish between retail SMEs and non-retail SMEs.
Banks should also distinguish between the loans for which the use of proceeds is known (regardless if it´s contractually specified) and for which is not known. </t>
  </si>
  <si>
    <t>0030 - 0070</t>
  </si>
  <si>
    <t>0100 - 0140</t>
  </si>
  <si>
    <t>0170 - 0200</t>
  </si>
  <si>
    <t>0070 - 0080</t>
  </si>
  <si>
    <t>Template on the practices related to green loans and advances such as the origination, monitoring and verification of green loans and advances, and incentives for green loans and advances. The template also captures information on identified obstacles and challenges for the growth of green segment of the markets.</t>
  </si>
  <si>
    <t>Deadline for submission: 07 April 2023</t>
  </si>
  <si>
    <t>0170 - 0210; 0370 - 0410</t>
  </si>
  <si>
    <t>Banks should calculate the average weighted contractual maturity of the loans at the highest precision possible. For the computation of the average maturity, institutions should weigh the maturity of each loan by the gross carrying amount of the loan.</t>
  </si>
  <si>
    <t>marketing and advertising - in particular, transparency of information regarding interest rates and costs of credit</t>
  </si>
  <si>
    <t>pre-contractual information</t>
  </si>
  <si>
    <t xml:space="preserve">selling - in particular, transparency of information </t>
  </si>
  <si>
    <t>advisory services</t>
  </si>
  <si>
    <t>specific group of consumers, e.g., below national medium income</t>
  </si>
  <si>
    <t>handling consumer complaints</t>
  </si>
  <si>
    <t>Please explain further for the options for which "yes" is selected.</t>
  </si>
  <si>
    <t>0411</t>
  </si>
  <si>
    <t>0412</t>
  </si>
  <si>
    <t>0413</t>
  </si>
  <si>
    <t>0414</t>
  </si>
  <si>
    <t>0415</t>
  </si>
  <si>
    <t>0416</t>
  </si>
  <si>
    <t>0417</t>
  </si>
  <si>
    <t>In your internal procedures for green loans and mortgages to households, do you have procedures on consumer protection that are specifically related to:</t>
  </si>
  <si>
    <t>Are green loans and mortgages subject to approval process, including Product Oversight and Governance (POG) procedures?</t>
  </si>
  <si>
    <t>If yes, please specify which tools and processes are in place to protect consumers.</t>
  </si>
  <si>
    <t>0411 - 0416</t>
  </si>
  <si>
    <t>0418</t>
  </si>
  <si>
    <t>0419</t>
  </si>
  <si>
    <t>Specify the tools and procedures in place to protect the consumer, if yes, i.e. if green loans and mortgages are subject to approval process including POG procedures. Free text.</t>
  </si>
  <si>
    <t>Indicate if green loans and mortgages subject to approval process, including Product Oversight and Governance (POG) procedures. Drop-down list.</t>
  </si>
  <si>
    <t>Please specify for all options, where "yes" is selected. Free text.</t>
  </si>
  <si>
    <t>0010 - 0180</t>
  </si>
  <si>
    <t>0020; 0040 - 0070; 0090 - 0120; 0140; 0160; 0180</t>
  </si>
  <si>
    <t>For each type of loan, banks should report the subset of loans that are classified as green loans. Green loans should be identified in accordance with the methods and definitions that banks use for their lending activities in their practices. Green loans may refer to a more general scope such as environmentally sustainable lending based on industry practices, banks' internal criteria or some aspects of the Taxonomy (Regulation (EU) 2020/852), e.g. substantial contribution to environmental objectives only, or a more narrow definition such as based on full alignment with the Taxonomy, or a mixture or different criteria and standards. To this end, this request does not set out a specific definition and gives the reporting bank flexibility for the definition of green in line with their internal practices.</t>
  </si>
  <si>
    <t>Banks should report data related to loans and advances financing residential real estate (RRE). RRE means any immovable property located in the domestic territory, available for dwelling purposes, acquired, built or renovated by a private household and that is not qualified as a CRE property. If a property has a mixed use, it should be considered as different properties (based for example on the surface areas dedicated to each use) whenever it is feasible to make such breakdown; otherwise, the property can be classified according to its dominant use. This definition is based on Recommendation of the European Systemic Risk Board of 31 October 2016 on closing real estate data gaps (ESRB/2016/14), OJ C 31, 31.1.2017, p. 1. It is also included in Annex V of Commission Implementing Regulation (EU) 2021/451 (FINREP). Banks should report loans that finance RRE, regardless of whether RRE is or is not a contractual collateral for these loans.</t>
  </si>
  <si>
    <t>0050 - 0070</t>
  </si>
  <si>
    <t>Banks should report in these rows additional breakdown with regards to the data for green loans reported in row 0040. In particular, in row 0050 banks should report the subset of loans referring to ‘Lending for house purchase’. ‘Lending for house purchase’ includes credit extended to households for the purpose of investing in houses for own use or rental, including building and refurbishments, as defined in the Table of Part 2 of Annex II to the ECB BSI Regulation. The definition is based on paragraph 88 point (b) in Annex V of Commission Implementing Regulation (EU) 2021/451 (FINREP). Row 0060 should include loans for the purpose of renovation of real estate. Row 0070 should include loans financing both the purchase and renovation of real estate. When reporting data in these rows, banks should avoid any potential double counting.</t>
  </si>
  <si>
    <t>Banks should report data related to loans and advances financing movable property. Movable property comprises pledges of physical collateral other than immovable property and include cars, airplanes, ships, industrial and mechanical equipment (machinery, mechanical and technical equipment), inventories and commodities (merchandise, finished and semi-finished products, raw materials) and other forms of movable property. This definition of movable property is based on point b(ii) of paragraph 173 in Annex V of Commission Implementing Regulation (EU) 2021/451 (FINREP). Banks should report loans that finance movable property, regardless of whether the movable property is or is not a contractual collateral for these loans.</t>
  </si>
  <si>
    <t>0080 - 0120</t>
  </si>
  <si>
    <t>For each type of loan presented across rows, banks should report the gross carrying amount, as defined in Part 1 of Annex V to Regulation (EU) 2021/451 (FINREP).</t>
  </si>
  <si>
    <t>Banks should report the breakdown of the amount reported in column 0010 by maturity bucket. Loans should be allocated to the relevant bucket depending on the contractual maturity of the financial instrument. Where a loan has no stated maturity for reasons other than the counterparty having the choice of the repayment date, the loan should be allocated to the largest maturity bucket ‘&gt; 20 years’.</t>
  </si>
  <si>
    <t>For each type of loan presented across rows, banks should select the option that correspond to their standards used for the definition of green loans. Drop-down list.</t>
  </si>
  <si>
    <t>For each type of loan presented across rows, banks should specify further if 'other' or 'bank's internal standards' is selected. Banks should specify also if any standard in addition to the main selected standard is applicable. Free text.</t>
  </si>
  <si>
    <t>For each type of loan presented across rows, banks should select the expected percentage change in the total amount of green loans and advances to households in the next 24 months. Drop-down list.</t>
  </si>
  <si>
    <t>For each type of loan presented across rows, banks should select the prudential category of the exposure class. Drop-down list.</t>
  </si>
  <si>
    <t>For each type of loan presented across rows, banks should report the risk-weighted assets (RWA) corresponding to loans under the SA.</t>
  </si>
  <si>
    <t>For each type of loan presented across rows, banks should report the risk-weighted assets (RWA) corresponding to loans under the IRB approach.</t>
  </si>
  <si>
    <t>Banks should report loans and advances as defined in paragraph 32 of Annex V of Commission Implementing Regulation (EU) 2021/451 (FINREP).  Enter zero value if the value is zero and leave blank (i.e. do not enter any value), if it is not applicable.</t>
  </si>
  <si>
    <t>Banks should report data related to residential real estate (RRE). RRE means any immovable property located in the domestic territory, available for dwelling purposes, acquired, built or renovated by a private household and that is not qualified as a CRE property. If a property has a mixed use, it should be considered as different properties (based for example on the surface areas dedicated to each use) whenever it is feasible to make such breakdown; otherwise, the property can be classified according to its dominant use. This definition is based on Recommendation of the European Systemic Risk Board of 31 October 2016 on closing real estate data gaps (ESRB/2016/14), OJ C 31, 31.1.2017, p. 1. It is also included in Annex V of Commission Implementing Regulation (EU) 2021/451 (FINREP). Banks should report loans that finance RRE, regardless of whether RRE is or is not a contractual collateral for these loans.</t>
  </si>
  <si>
    <t>0030 - 0060; 0090</t>
  </si>
  <si>
    <t>0040 - 0060</t>
  </si>
  <si>
    <t>Banks should report in these rows additional breakdown with regards to the data for green loans reported in row 0030. In particular, in row 0040 banks should report the subset of loans that refer to ‘Lending for house purchase’. ‘Lending for house purchase’ includes credit extended to households for the purpose of investing in houses for own use or rental, including building and refurbishments, as defined in the Table of Part 2 of Annex II to the ECB BSI Regulation. The definition is based on paragraph 88 point (b) in Annex V of Commission Implementing Regulation (EU) 2021/451 (FINREP). Row 0050 should include loans for the purpose of renovation of real estate. Row 0060 should include loans financing both the purchase and renovation of real estate. When reporting data in these rows, banks should avoid any potential double counting.</t>
  </si>
  <si>
    <t>Leases as defined in Annex V of Commission Implementing Regulation (EU) 2021/451 (FINREP). Enter zero value if the value is zero and leave blank (i.e. do not enter any value), if it is not applicable. In rows 0080 and 0090 banks should limit the data to leasing of immovable property.</t>
  </si>
  <si>
    <t>These columns aim to capture the criteria used by banks to define a loan as green. For each type of loan presented across rows, indicate (yes or no) which criteria you are using for defining green loans financing residential real estate/immovable property. Select more than one criterion is applicable. Drop-down list.</t>
  </si>
  <si>
    <t>0070 - 0130</t>
  </si>
  <si>
    <t>In these columns, gross carrying amount of loans financing residential real estate (and leases to immovable property) should be allocated to the corresponding level of energy efficiency of the residential real estate/immovable property in terms of kWh/m² energy consumption as per the label of the EPC of the asset as defined in Article 2(12) of 2010/31/EU for EU countries, or as defined in the relevant regulation for those exposures outside the EU, or as estimated by the bank in the absence of such information, e.g. through the EPC label.
The gross carrying amount of loans financing residential real estate for which the energy consumption in kWh/m² is unknown, i.e. that is not available and it is not estimated, should be reported in column 0130.</t>
  </si>
  <si>
    <t>In these columns, banks should report the gross carrying amount of loans and advances financing residential real estate (and leases to immovable property) for which the Energy Performance Certificate (EPC) Label is available. The EPC label should be considered as defined in Article 2(12) of 2010/31/EU for EU countries, or as defined in the relevant regulation for those exposures outside the EU country is available.</t>
  </si>
  <si>
    <t>In these columns, banks should report the gross carrying amount of loans and advances financing residential real estate (and leases to immovable property) for which both the energy performance in terms of kWh/m² energy consumption and EPC label are unknown.</t>
  </si>
  <si>
    <t>Banks should report data related to loans financing movable property. Movable property comprises pledges of physical collateral other than immovable property and include cars, airplanes, ships, industrial and mechanical equipment (machinery, mechanical and technical equipment), inventories and commodities (merchandise, finished and semi-finished products, raw materials) and other forms of movable property. This definition of movable property is based on point b(ii) of paragraph 173 in Annex V of Commission Implementing Regulation (EU) 2021/451 (FINREP). Banks should report loans that finance movable property, regardless of whether movable property is or is not a contractual collateral for these loans.</t>
  </si>
  <si>
    <t>Leases as defined in Annex V of Commission Implementing Regulation (EU) 2021/451 (FINREP). Enter zero value if the value is zero and leave blank (i.e. do not enter any value), if it is not applicable. In rows 0080 and 0090 banks should limit the data to leasing of movable property.</t>
  </si>
  <si>
    <t>0010 - 0210</t>
  </si>
  <si>
    <t>In these columns, the gross carrying amount of loans financing movable property should be allocated to the corresponding type of movable property being financed. Type of movable property, including motorbikes, passenger cars, light commercial vehicles, and other, as defined in bank's internal guidelines. Light commercial vehicles include vehicles such as vans, pickup trucks etc.
In columns 0170 - 0210 ("Other movable property") banks should report the gross carrying amount of loans financing all other types of movable properties as per internal definitions of banks that are not covered in the previous columns of this template.</t>
  </si>
  <si>
    <t>Loans and advances and leases as defined in Annex V of Commission Implementing Regulation (EU) 2021/451 (FINREP). 
When specifically referring to green loans, they should be identified in accordance with the methods and definitions that banks use for their lending activities in their practices. Green loans may refer to a more general scope such as environmentally sustainable lending based on industry practices, banks' internal criteria or some aspects of the Taxonomy (Regulation (EU) 2020/852), e.g. substantial contribution to environmental objectives only, or a more narrow definition such as based on full alignment with the Taxonomy, or a mixture or different criteria and standards. To this end, this request does not set out a specific definition and gives the reporting bank flexibility for the definition of green.
Leave blank if you do not provide an answer.</t>
  </si>
  <si>
    <t>Indicate if specific criteria are used for the origination of green loans at the loan origination phase. Drop-down list.</t>
  </si>
  <si>
    <t>Specify, if yes, i.e. if specific criteria are used. Free text.</t>
  </si>
  <si>
    <t>Specify the type of information/documentation, if yes, i.e. if additional information/documentation requested. Free text.</t>
  </si>
  <si>
    <t>Indicate if you have separate processes and procedures in place for the origination and monitoring of for green loans and advances (from non-green loans and advances). Drop-down list.</t>
  </si>
  <si>
    <t>Indicate if specific targets based on the EU Taxonomy and its components are set for the amount of green loans and advances that are originated, e.g. a share of loans and advances that should be Taxonomy-aligned or substantially contribute to the objectives of the EU Taxonomy. Drop-down list.</t>
  </si>
  <si>
    <t>Specify the targets, if yes, i.e. specific targets based on the EU Taxonomy and its components are set. Free text.</t>
  </si>
  <si>
    <t>Indicate if you offer other non-price incentives used for green loans and advances. Drop-down list.
If 'other' is selected, please specify. Free text.</t>
  </si>
  <si>
    <t>Banks should report data related to loans and advances as defined in paragraph 32 of Annex V of Commission Implementing Regulation (EU) 2021/451 (FINREP). SME (micro, small and medium-sized enterprises) as defined in Commission Recommendation C(2003)1422. This definition is based on point (i) of paragraph 5 in Annex V of Commission Implementing Regulation (EU) 2021/451 (FINREP).
For rows 0010 to 0270 banks should report data related to retail SMEs only. For rows 0340 to 0470 banks should report data related to non-retail SMEs only. For the identification of retail SMEs, banks may refer to paragraph 5(a)(ii) of Article 147 CRR.
Enter zero value if the value is zero and leave blank (i.e. do not enter any value), if it is not applicable.</t>
  </si>
  <si>
    <t>0030 - 0070; 0300 - 0340</t>
  </si>
  <si>
    <t>Banks should report the subset of loans to SMEs financing commercial real estate (CRE). Banks should distinguish between retail and non-retail SMEs. CRE loans comprise exposures as defined in section 2, chapter 1, paragraph 1 of the ESRB Recommendation on closing real estate data gaps. This definition is based on paragraph 239ix of Annex V of Commission Implementing Regulation (EU) 2021/451 (FINREP). Banks should report loans that finance CRE, regardless of whether CRE is or is not a contractual collateral for these loans. This breakdown should not include project finance, which should be captured in another row below.</t>
  </si>
  <si>
    <t>Banks should report the subset of the loans to SMEs that are project finance related to commercial real estate. Project finance loans include loans that meet the characteristics of specialised lending exposures as referred to in Article 147(8) CRR. This definition is based on paragraph 89 in Annex V of Commission Implementing Regulation (EU) 2021/451 (FINREP). Banks should distinguish between retail SMEs and non-retail SMEs.</t>
  </si>
  <si>
    <t>Banks should report the subset of loans to (retail) SMEs financing residential real estate (RRE). Residential real estate (RRE) means any immovable property located in the domestic territory, available for dwelling purposes, acquired, built or renovated by a private household and that is not qualified as a CRE property. If a property has a mixed use, it should be considered as different properties (based for example on the surface areas dedicated to each use) whenever it is feasible to make such breakdown; otherwise, the property can be classified according to its dominant use. This definition is based on Recommendation of the European Systemic Risk Board of 31 October 2016 on closing real estate data gaps (ESRB/2016/14), OJ C 31, 31.1.2017, p. 1. It is also included in Annex V of Commission Implementing Regulation (EU) 2021/451 (FINREP). Banks should report loans that finance RRE, regardless of whether CRE is or is not a contractual collateral for these loans. This breakdown should not include project finance, which should be captured in another row below.</t>
  </si>
  <si>
    <t>Banks should report the subset of the loans to (retail) SMEs that are project finance related to residential real estate. Project finance loans include loans that meet the characteristics of specialised lending exposures as referred to in Article 147(8) CRR. This definition is based on paragraph 89 in Annex V of Commission Implementing Regulation (EU) 2021/451 (FINREP).</t>
  </si>
  <si>
    <t>Banks should report the subset of loans to SMEs financing movable property. Banks should distinguish between retail SMEs and non-retail SMEs. Movable property comprises pledges of physical collateral other than immovable property and include cars, airplanes, ships, industrial and mechanical equipment (machinery, mechanical and technical equipment), inventories and commodities (merchandise, finished and semi-finished products, raw materials) and other forms of movable property. This definition is based on point b(ii) of paragraph 173 in Annex V of Commission Implementing Regulation (EU) 2021/451 (FINREP). Banks should report loans that finance movable property, regardless of whether movable property is or is not a contractual collateral for these loans. This breakdown should not include project finance, which should be captured in another row below.</t>
  </si>
  <si>
    <t>Banks should report the subset of the loans to SMEs that are project finance related to movable property. Project finance loans include loans that meet the characteristics of specialised lending exposures as referred to in Article 147(8) CRR. This definition is based on paragraph 89 in Annex V of Commission Implementing Regulation (EU) 2021/451 (FINREP). Banks should distinguish between retail SMEs and non-retail SMEs.</t>
  </si>
  <si>
    <t>For each type of loan identified across rows, banks should select the option that corresponds to the standards they use for the definition of green loans for these types of loans. Drop-down list.</t>
  </si>
  <si>
    <t>For each type of loan presented across rows, banks should specify further if 'other' or 'bank's internal standards' is selected. Specify also if any standard in addition to the main selected standard is applicable. Free text.</t>
  </si>
  <si>
    <t>For each type of loan identified across rows, banks should select the expected percentage change in the total amount of green loans and advances to SMEs in the next 24 months. Drop-down list.</t>
  </si>
  <si>
    <t>For each type of loan identified across rows, banks should select the prudential category of the exposure class. Drop-down list.</t>
  </si>
  <si>
    <t>Banks should report data related to loans and advances as defined in paragraph 32 of Annex V of Commission Implementing Regulation (EU) 2021/451 (FINREP). 
SME (micro, small and medium-sized enterprises) as defined in Commission Recommendation C(2003)1422. This definition is based on point (i) of paragraph 5 in Annex V of Commission Implementing Regulation (EU) 2021/451 (FINREP).
For rows 0010 to 0180 banks should report data related to retail SMEs only. For rows 0190 to 0290 banks should report data related to non-retail SMEs only. For the identification of retail SMEs, banks may refer to paragraph 5(a)(ii) of Article 147 CRR.
Enter zero value if the value is zero and leave blank (i.e. do not enter any value), if it is not applicable.</t>
  </si>
  <si>
    <t>Banks should report the subset of the loans to SMEs that are project finance related to residential real estate. Project finance loans include loans that meet the characteristics of specialised lending exposures as referred to in Article 147(8) CRR. This definition is based on paragraph 89 in Annex V of Commission Implementing Regulation (EU) 2021/451 (FINREP).</t>
  </si>
  <si>
    <t>Banks should report data on leasing to SMEs (distinguishing between retail SMEs and non-retail SMEs). Leases as defined in Annex V of Commission Implementing Regulation (EU) 2021/451 (FINREP). Banks should use their definitions implemented internally to categorise green leases. In rows 0170-0180 and 0280-0290 banks should report leases for immovable property only. Enter zero value if the value is zero and leave blank (i.e. do not enter any value), if it is not applicable.</t>
  </si>
  <si>
    <t>These columns aim to capture the criteria used by banks to define a loan as green. For each type of loan presented across rows, banks should indicate (yes or no) which approach/criteria they are using for defining green loans. Select more than one criterion is applicable. Drop-down list.</t>
  </si>
  <si>
    <t>In these columns, the gross carrying amount of loans financing real estate (and leases to immovable property) should be allocated to the corresponding level of energy efficiency of the real estate/immovable property in terms of kWh/m² energy consumption as per the label of the EPC of the asset as defined in Article 2(12) of 2010/31/EU for EU countries, or as defined in the relevant regulation for those exposures outside the EU, or as estimated by the bank in the absence of such information, e.g. through the EPC label.
The gross carrying amount of loans financing residential real estate for which the energy consumption in kWh/m² is unknown, i.e. that is not available and it is not estimated, should be reported in column 0130.</t>
  </si>
  <si>
    <t>In these columns, banks should report the gross carrying amount of loans and advances financing residential real estate (and leases to immovable property) for which the Energy Performance Certificate (EPC) Label is available. Gross carrying amount of loans and advances financing real estate (and leases to immovable property) of which Energy Performance Certificate (EPC) Label as defined in Article 2(12) of 2010/31/EU for EU countries, or as defined in the relevant regulation for those exposures outside the EU country is available.</t>
  </si>
  <si>
    <t>For each type of loan, banks should report the subset of  loans that are classified as green loans. Green loans should be identified in accordance with the methods and definitions that banks use for their lending activities in their practices. Green loans may refer to a more general scope such as environmentally sustainable lending based on industry practices, banks' internal criteria or some aspects of the Taxonomy (Regulation (EU) 2020/852), e.g. substantial contribution to environmental objectives only, or a more narrow definition such as based on full alignment with the Taxonomy, or a mixture or different criteria and standards. To this end, this request does not set out a specific definition and gives the reporting bank flexibility for the definition of green in line with their internal practices.</t>
  </si>
  <si>
    <t>Banks should report leases to SMEs (distinguishing by retail and non-retail SMEs). Leases as defined in Annex V of Commission Implementing Regulation (EU) 2021/451 (FINREP). Enter zero value if the value is zero and leave blank (i.e. do not enter any value), if it is not applicable.</t>
  </si>
  <si>
    <t>These columns aim to capture the criteria used by the institution to define a loan as green. For each type of loan defined across rows, banks should indicate (yes or no) which criteria they are using for defining green loans. Select more than one criterion is applicable. Drop-down list.</t>
  </si>
  <si>
    <t>In these columns, the gross carrying amount of loans financing movable property should be allocated to the corresponding type of movable property (as defined in banks' internal guidelines) being finance.</t>
  </si>
  <si>
    <t>Loans and advances and leases as defined in Annex V of Commission Implementing Regulation (EU) 2021/451 (FINREP). 
When specifically referring to green loans and advances, they should be identified in accordance with the methods and definitions that banks use for their lending activities in their practices. Green loans may refer to a more general scope such as environmentally sustainable lending based on industry practices, banks' internal criteria or some aspects of the Taxonomy (Regulation (EU) 2020/852), e.g. substantial contribution to environmental objectives only, or a more narrow definition such as based on full alignment with the Taxonomy, or a mixture or different criteria and standards. To this end, this request does not set out a specific definition and gives the reporting bank flexibility for the definition of green.
Leave blank if you do not provide an answer.</t>
  </si>
  <si>
    <t>Banks should report data related to loans and advances as defined in paragraph 32 of Annex V of Commission Implementing Regulation (EU) 2021/451 (FINREP).
Non-financial corporations (NFCs) are corporations and quasi-corporations not engaged in financial intermediation but principally in the production of market goods and non-financial services, as defined in the Table of Part 3 of Annex II to the ECB BSI Regulation. This definition is based on point (e) of paragraph 42 in Annex V of Commission Implementing Regulation (EU) 2021/451 (FINREP).
Enter zero value if the value is zero and leave blank (i.e. do not enter any value), if it is not applicable.</t>
  </si>
  <si>
    <t>Banks should report the subset of loans to NFCs financing commercial real estate (CRE). CRE loans comprise exposures as defined in section 2, chapter 1, paragraph 1 of the ESRB Recommendation on closing real estate data gaps. This definition is based on paragraph 239ix of Annex V of Commission Implementing Regulation (EU) 2021/451 (FINREP). Banks should report loans that finance CRE, regardless of whether CRE is or is not a contractual collateral for these loans. This breakdown should not include project finance, which should be captured in another row below.</t>
  </si>
  <si>
    <t>Banks should report a subset of the loans to NFCs that are project finance related to commercial real estate. Project finance loans include loans that meet the characteristics of specialised lending exposures as referred to in Article 147(8) CRR. This definition is based on paragraph 89 in Annex V of Commission Implementing Regulation (EU) 2021/451 (FINREP).</t>
  </si>
  <si>
    <t>Banks should report the subset of loans to NFCs that finance movable property. Movable property comprises pledges of physical collateral other than immovable property and include cars, airplanes, ships, industrial and mechanical equipment (machinery, mechanical and technical equipment), inventories and commodities (merchandise, finished and semi-finished products, raw materials) and other forms of movable property. This definition is based on point b(ii) of paragraph 173 in Annex V of Commission Implementing Regulation (EU) 2021/451 (FINREP). Banks should report loans that finance movable property, regardless of whether movable property is or is not a contractual collateral for these loans. This breakdown should not include project finance, which should be captured in another row below.</t>
  </si>
  <si>
    <t>Banks should report a subset of the loans to NFCs that are project finance related to movable property. Project finance loans include loans that meet the characteristics of specialised lending exposures as referred to in Article 147(8) CRR. This definition is based on paragraph 89 in Annex V of Commission Implementing Regulation (EU) 2021/451 (FINREP).</t>
  </si>
  <si>
    <t>Banks should report the breakdown of the amount reported in column 010 by maturity bucket. Loans should be allocated to the relevant bucket depending on the contractual maturity of the financial instrument. Where a loan has no stated maturity for reasons other than the counterparty having the choice of the repayment date, the loan should be allocated to the largest maturity bucket ‘&gt; 20 years’.</t>
  </si>
  <si>
    <t xml:space="preserve">Banks should report a subset of loans to NFCs, that do not refer to any of the categories specified in this template (loans financing CRE or movable property). Banks should distinguish the loans for which the use of proceeds is known (regardless if it is contractually specified) and for which is not known. </t>
  </si>
  <si>
    <t>For each type of loan presented across rows, banks should select standards used for the definition of green loans. Drop-down list.</t>
  </si>
  <si>
    <t>For each type of loan presented across rows, banks should select the expected percentage change in the total amount of green loans and advances to NFCs in the next 24 months. Drop-down list.</t>
  </si>
  <si>
    <t>Banks should report data related to loans and advances as defined in paragraph 32 of Annex V of Commission Implementing Regulation (EU) 2021/451 (FINREP). Non-financial corporations (NFCs) are corporations and quasi-corporations not engaged in financial intermediation but principally in the production of market goods and non-financial services, as defined in the Table of Part 3 of Annex II to the ECB BSI Regulation. This definition is based on point (e) of paragraph 42 in Annex V of Commission Implementing Regulation (EU) 2021/451 (FINREP).
Enter zero value if the value is zero and leave blank (i.e. do not enter any value), if it is not applicable.</t>
  </si>
  <si>
    <t>Banks should report the subset of the loans to NFCs that are project finance related to commercial real estate. Project finance loans include loans that meet the characteristics of specialised lending exposures as referred to in Article 147(8) CRR. This definition is based on paragraph 89 in Annex V of Commission Implementing Regulation (EU) 2021/451 (FINREP).</t>
  </si>
  <si>
    <t>Banks should report leases to NFCs. Leases as defined in Annex V of Commission Implementing Regulation (EU) 2021/451 (FINREP). Banks should use their definitions implemented internally to categorise green leases. In rows 0100-0110 banks should report leases for immovable property only. Enter zero value if the value is zero and leave blank (i.e. do not enter any value), if it is not applicable.</t>
  </si>
  <si>
    <r>
      <t xml:space="preserve">In these columns, gross carrying amount of loans financing commercial real estate (and leases to immovable property) should be allocated to the corresponding level of energy efficiency of the commercial real estate/immovable property in terms of kWh/m² energy consumption as per the label of the EPC of the asset as defined in Article 2(12) of 2010/31/EU for EU countries, or as defined in the relevant regulation for those exposures outside the EU, or as estimated by the bank in the absence of such information, e.g. through the EPC label.
</t>
    </r>
    <r>
      <rPr>
        <b/>
        <sz val="8"/>
        <rFont val="Verdana "/>
      </rPr>
      <t xml:space="preserve">
</t>
    </r>
    <r>
      <rPr>
        <sz val="8"/>
        <rFont val="Verdana "/>
      </rPr>
      <t>The gross carrying amount of loans financing residential real estate for which the energy consumption in kWh/m² is unknown, i.e. that is not available and it is not estimated, should be reported in column 0130.</t>
    </r>
  </si>
  <si>
    <t>In these columns, banks should report the gross carrying amount of loans and advances financing residential real estate (and leases to immovable property) for which the Energy Performance Certificate (EPC) Label is available. Gross carrying amount of loans and advances financing commercial real estate (and leases to immovable property) of which Energy Performance Certificate (EPC) Label as defined in Article 2(12) of 2010/31/EU for EU countries, or as defined in the relevant regulation for those exposures outside the EU country is available.</t>
  </si>
  <si>
    <t>Banks should report the subset of loans to NFCs that finance movable property. Movable property comprises pledges of physical collateral other than immovable property and include cars, airplanes, ships, industrial and mechanical equipment (machinery, mechanical and technical equipment), inventories and commodities (merchandise, finished and semi-finished products, raw materials) and other forms of movable property. This definition is based on point b(ii) of paragraph 173 in Annex V of Commission Implementing Regulation (EU) 2021/451 (FINREP). Banks should report loans that finance movable property, regardless of whether movable property is or is not a contractual collateral for these loans.</t>
  </si>
  <si>
    <t>Banks should report the subset of the loans to NFCs that are project finance related to movable property. Project finance loans include loans that meet the characteristics of specialised lending exposures as referred to in Article 147(8) CRR. This definition is based on paragraph 89 in Annex V of Commission Implementing Regulation (EU) 2021/451 (FINREP).</t>
  </si>
  <si>
    <t>Banks should report leases to NFCs. Leases as defined in Annex V of Commission Implementing Regulation (EU) 2021/451 (FINREP). In rows 0100-0110 banks should report leases for immovable property only. Enter zero value if the value is zero and leave blank (i.e. do not enter any value), if it is not applicable.</t>
  </si>
  <si>
    <t>Banks should report data related to the funding for loans and advances where loans and advances are defined as per paragraph 32 of Annex V of Commission Implementing Regulation (EU) 2021/451 (FINREP). Enter zero value if the value is zero and leave blank (i.e. do not enter any value), if it is not applicable. In line with row 0020, banks should report data related to the funding that was used to grant green loans and advances only.</t>
  </si>
  <si>
    <t>Indicate which criteria you are using for defining green funding. Select more than one criterion is applicable. Drop-down list.</t>
  </si>
  <si>
    <t>0020 - 0060; 0200 - 0240</t>
  </si>
  <si>
    <t>Banks should report the subset of loans to SMEs financing commercial real estate (CRE). Banks should distinguish between retail SMEs and non-retail SMEs. CRE loans comprise exposures as defined in section 2, chapter 1, paragraph 1 of the ESRB Recommendation on closing real estate data gaps. This definition is based on paragraph 239ix of Annex V of Commission Implementing Regulation (EU) 2021/451 (FINREP). Banks should report loans that finance CRE, regardless of whether CRE is or is not a contractual collateral for these loans. This breakdown should not include project finance, which should be captured in another row below.</t>
  </si>
  <si>
    <t>Banks should report the subset of loans to retail SMEs that finance residential real estate (RRE). RRE means any immovable property located in the domestic territory, available for dwelling purposes, acquired, built or renovated by a private household and that is not qualified as a CRE property. If a property has a mixed use, it should be considered as different properties (based for example on the surface areas dedicated to each use) whenever it is feasible to make such breakdown; otherwise, the property can be classified according to its dominant use. This definition is based on Recommendation of the European Systemic Risk Board of 31 October 2016 on closing real estate data gaps (ESRB/2016/14), OJ C 31, 31.1.2017, p. 1. It is also included in Annex V of Commission Implementing Regulation (EU) 2021/451 (FINREP). Banks should report loans that finance RRE, regardless of whether RRE is or is not a contractual collateral for these loans. This breakdown should not include project finance, which should be captured in another row below.</t>
  </si>
  <si>
    <t>Banks should report the subset of loans to SMEs that finance movable property. Banks should distinguish between retail SMEs and non-retail SMEs. Movable property comprises pledges of physical collateral other than immovable property and include cars, airplanes, ships, industrial and mechanical equipment (machinery, mechanical and technical equipment), inventories and commodities (merchandise, finished and semi-finished products, raw materials) and other forms of movable property. This definition is based on point b(ii) of paragraph 173 in Annex V of Commission Implementing Regulation (EU) 2021/451 (FINREP). Banks should report loans that finance movable property, regardless of whether movable property is or is not a contractual collateral for these loans. This breakdown should not include project finance, which should be captured in another row below.</t>
  </si>
  <si>
    <t>0020 - 0060; 0130 - 0170</t>
  </si>
  <si>
    <t>Banks should report loans and advances as defined in paragraph 32 of Annex V of Commission Implementing Regulation (EU) 2021/451 (FINREP).  
Households are individuals or groups of individuals as consumers and producers of goods and non-financial services exclusively for their own final consumption, and as producers of market goods and non-financial and financial services provided that their activities are not those of quasi-corporations. Non-profit institutions which serve households (‘NPISH’) and which are principally engaged in the production of non-market goods and services intended for particular groups of households shall be included. This definition is based on point (f) of paragraph 42 in Annex V of Commission Implementing Regulation (EU) 2021/451 (FINREP).
Enter zero value if the value is zero and leave blank (i.e. do not enter any value), if it is not applicable.</t>
  </si>
  <si>
    <t>For each type of loan presented across rows, banks should report the gross carrying amount, as defined in Part 1 of Annex V to Regulation (EU) 2021/451 (FINREP).
Column 0010 (row 0010) should correspond to the FINREP coordinate: [{F18.00,r0120,c010} + {F18.00,r0196,c010} + {F18.00,r0226,c010}] - [{F18.00,r0130,c010} + {F18.00,r0900,c010} + {F18.00,r0920,c010}].</t>
  </si>
  <si>
    <t>0010 - 0050</t>
  </si>
  <si>
    <t>0010 - 0220</t>
  </si>
  <si>
    <t>0030 - 0060; 0080; 0110; 0140; 0150 - 0170; 0190; 0220</t>
  </si>
  <si>
    <t>0070 - 0080; 0180 - 0190</t>
  </si>
  <si>
    <t>0090 - 0110; 0200 - 0220</t>
  </si>
  <si>
    <t>0020; 0040 - 0070; 0090; 0110 - 0140; 0160; 0180; 0200</t>
  </si>
  <si>
    <t>For each type of loan presented across rows, banks should report the gross carrying amount, as defined in Part 1 of Annex V to Regulation (EU) 2021/451 (FINREP). Column 0010 (row 0010) should correspond to the FINREP coordinate: {F18.00,r0150,c010} + {F18.00,r0197,c010} + {F18.00,r0227,c010}.</t>
  </si>
  <si>
    <t>0010 - 0090</t>
  </si>
  <si>
    <t xml:space="preserve">Please indicate (yes or no) whether in your internal procedures for green loans and mortgages to households you have procedures on consumer protection that are specifically related to: i) marketing and advertising, ii) pre-contractual information, iii) selling, iv) advisory services, v) specific group of consumers, e.g. those who are below national medium income, vi) handling consumer complaints. Drop-down list.   </t>
  </si>
  <si>
    <t>Data shall be reported for consolidated legal entity.</t>
  </si>
  <si>
    <t>v1.0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</si>
</sst>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0_ ;\-#,##0.00\ "/>
  </numFmts>
  <fonts count="32">
    <font>
      <sz val="11"/>
      <color theme="1"/>
      <name val="Calibri"/>
      <family val="2"/>
      <scheme val="minor"/>
    </font>
    <font>
      <sz val="11"/>
      <color theme="1"/>
      <name val="Calibri"/>
      <family val="2"/>
      <scheme val="minor"/>
    </font>
    <font>
      <b/>
      <sz val="8"/>
      <color indexed="8"/>
      <name val="Verdana"/>
      <family val="2"/>
    </font>
    <font>
      <sz val="8"/>
      <name val="Verdana"/>
      <family val="2"/>
    </font>
    <font>
      <b/>
      <sz val="8"/>
      <name val="Verdana"/>
      <family val="2"/>
    </font>
    <font>
      <sz val="8"/>
      <name val="Calibri"/>
      <family val="2"/>
      <scheme val="minor"/>
    </font>
    <font>
      <sz val="8"/>
      <color indexed="8"/>
      <name val="Verdana"/>
      <family val="2"/>
    </font>
    <font>
      <sz val="8"/>
      <color theme="1"/>
      <name val="Verdana "/>
    </font>
    <font>
      <b/>
      <sz val="11"/>
      <color theme="1"/>
      <name val="Verdana"/>
      <family val="2"/>
    </font>
    <font>
      <sz val="11"/>
      <color theme="1"/>
      <name val="Verdana"/>
      <family val="2"/>
    </font>
    <font>
      <sz val="8"/>
      <name val="Verdana "/>
    </font>
    <font>
      <b/>
      <sz val="11"/>
      <color theme="0"/>
      <name val="Calibri"/>
      <family val="2"/>
      <scheme val="minor"/>
    </font>
    <font>
      <u/>
      <sz val="11"/>
      <color theme="10"/>
      <name val="Calibri"/>
      <family val="2"/>
      <scheme val="minor"/>
    </font>
    <font>
      <sz val="11"/>
      <name val="Calibri"/>
      <family val="2"/>
      <scheme val="minor"/>
    </font>
    <font>
      <b/>
      <sz val="16"/>
      <color theme="3" tint="-0.249977111117893"/>
      <name val="Calibri"/>
      <family val="2"/>
      <scheme val="minor"/>
    </font>
    <font>
      <b/>
      <sz val="16"/>
      <name val="Calibri"/>
      <family val="2"/>
      <scheme val="minor"/>
    </font>
    <font>
      <i/>
      <sz val="8"/>
      <name val="Verdana "/>
    </font>
    <font>
      <b/>
      <sz val="8"/>
      <color theme="0"/>
      <name val="Verdana "/>
    </font>
    <font>
      <sz val="8"/>
      <color rgb="FF000000"/>
      <name val="Verdana "/>
    </font>
    <font>
      <b/>
      <u/>
      <sz val="8"/>
      <name val="Verdana"/>
      <family val="2"/>
    </font>
    <font>
      <b/>
      <u/>
      <sz val="8"/>
      <color rgb="FF000000"/>
      <name val="Verdana"/>
      <family val="2"/>
    </font>
    <font>
      <sz val="10"/>
      <name val="Calibri"/>
      <family val="2"/>
    </font>
    <font>
      <sz val="11"/>
      <color rgb="FFFF0000"/>
      <name val="Verdana"/>
      <family val="2"/>
    </font>
    <font>
      <b/>
      <sz val="14"/>
      <color theme="1"/>
      <name val="Verdana "/>
    </font>
    <font>
      <b/>
      <sz val="8"/>
      <color theme="1"/>
      <name val="Verdana "/>
    </font>
    <font>
      <sz val="8"/>
      <color rgb="FFFF0000"/>
      <name val="Verdana"/>
      <family val="2"/>
    </font>
    <font>
      <b/>
      <sz val="10"/>
      <name val="Calibri"/>
      <family val="2"/>
    </font>
    <font>
      <sz val="11"/>
      <color theme="1"/>
      <name val="Verdana "/>
    </font>
    <font>
      <b/>
      <sz val="8"/>
      <color rgb="FF000000"/>
      <name val="Verdana "/>
    </font>
    <font>
      <b/>
      <sz val="8"/>
      <color theme="3" tint="-0.249977111117893"/>
      <name val="Verdana "/>
    </font>
    <font>
      <b/>
      <sz val="8"/>
      <name val="Verdana "/>
    </font>
    <font>
      <b/>
      <sz val="8"/>
      <color rgb="FFFF0000"/>
      <name val="Verdana"/>
      <family val="2"/>
    </font>
  </fonts>
  <fills count="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249977111117893"/>
        <bgColor indexed="64"/>
      </patternFill>
    </fill>
    <fill>
      <patternFill patternType="solid">
        <fgColor theme="3"/>
        <bgColor indexed="64"/>
      </patternFill>
    </fill>
    <fill>
      <patternFill patternType="solid">
        <fgColor theme="5" tint="0.59999389629810485"/>
        <bgColor indexed="64"/>
      </patternFill>
    </fill>
    <fill>
      <patternFill patternType="lightGrid">
        <fgColor theme="2" tint="-9.9948118533890809E-2"/>
        <bgColor theme="0"/>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top/>
      <bottom style="thin">
        <color theme="1" tint="0.34998626667073579"/>
      </bottom>
      <diagonal/>
    </border>
    <border>
      <left/>
      <right/>
      <top style="thin">
        <color theme="1" tint="0.34998626667073579"/>
      </top>
      <bottom style="thin">
        <color theme="1" tint="0.34998626667073579"/>
      </bottom>
      <diagonal/>
    </border>
    <border>
      <left/>
      <right/>
      <top style="thin">
        <color theme="1" tint="0.34998626667073579"/>
      </top>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1" tint="0.34998626667073579"/>
      </bottom>
      <diagonal/>
    </border>
    <border>
      <left/>
      <right style="thin">
        <color theme="3"/>
      </right>
      <top/>
      <bottom style="thin">
        <color theme="1" tint="0.34998626667073579"/>
      </bottom>
      <diagonal/>
    </border>
    <border>
      <left style="thin">
        <color theme="3"/>
      </left>
      <right/>
      <top style="thin">
        <color theme="1" tint="0.34998626667073579"/>
      </top>
      <bottom style="thin">
        <color theme="1" tint="0.34998626667073579"/>
      </bottom>
      <diagonal/>
    </border>
    <border>
      <left/>
      <right style="thin">
        <color theme="3"/>
      </right>
      <top style="thin">
        <color theme="1" tint="0.34998626667073579"/>
      </top>
      <bottom style="thin">
        <color theme="1" tint="0.34998626667073579"/>
      </bottom>
      <diagonal/>
    </border>
    <border>
      <left/>
      <right style="thin">
        <color theme="3"/>
      </right>
      <top style="thin">
        <color theme="1" tint="0.34998626667073579"/>
      </top>
      <bottom style="hair">
        <color theme="1" tint="0.34998626667073579"/>
      </bottom>
      <diagonal/>
    </border>
    <border>
      <left/>
      <right style="thin">
        <color theme="3"/>
      </right>
      <top style="hair">
        <color theme="1" tint="0.34998626667073579"/>
      </top>
      <bottom style="hair">
        <color theme="1" tint="0.34998626667073579"/>
      </bottom>
      <diagonal/>
    </border>
    <border>
      <left/>
      <right style="thin">
        <color theme="3"/>
      </right>
      <top style="hair">
        <color theme="1" tint="0.34998626667073579"/>
      </top>
      <bottom style="thin">
        <color theme="1" tint="0.34998626667073579"/>
      </bottom>
      <diagonal/>
    </border>
    <border>
      <left style="thin">
        <color theme="3"/>
      </left>
      <right/>
      <top style="thin">
        <color theme="1" tint="0.34998626667073579"/>
      </top>
      <bottom style="thin">
        <color theme="3"/>
      </bottom>
      <diagonal/>
    </border>
    <border>
      <left/>
      <right/>
      <top style="thin">
        <color theme="1" tint="0.34998626667073579"/>
      </top>
      <bottom style="thin">
        <color theme="3"/>
      </bottom>
      <diagonal/>
    </border>
    <border>
      <left/>
      <right style="thin">
        <color theme="3"/>
      </right>
      <top style="thin">
        <color theme="1" tint="0.34998626667073579"/>
      </top>
      <bottom style="thin">
        <color theme="3"/>
      </bottom>
      <diagonal/>
    </border>
    <border>
      <left style="thin">
        <color theme="3"/>
      </left>
      <right/>
      <top style="thin">
        <color theme="1" tint="0.34998626667073579"/>
      </top>
      <bottom/>
      <diagonal/>
    </border>
    <border>
      <left/>
      <right style="thin">
        <color theme="3"/>
      </right>
      <top style="thin">
        <color theme="1" tint="0.34998626667073579"/>
      </top>
      <bottom/>
      <diagonal/>
    </border>
    <border>
      <left/>
      <right style="thin">
        <color theme="3"/>
      </right>
      <top/>
      <bottom style="hair">
        <color theme="1" tint="0.34998626667073579"/>
      </bottom>
      <diagonal/>
    </border>
    <border>
      <left/>
      <right style="thin">
        <color theme="3"/>
      </right>
      <top style="hair">
        <color indexed="64"/>
      </top>
      <bottom style="thin">
        <color theme="1" tint="0.34998626667073579"/>
      </bottom>
      <diagonal/>
    </border>
    <border>
      <left/>
      <right style="thin">
        <color theme="3"/>
      </right>
      <top style="hair">
        <color theme="1" tint="0.34998626667073579"/>
      </top>
      <bottom/>
      <diagonal/>
    </border>
    <border>
      <left/>
      <right/>
      <top style="thin">
        <color theme="1" tint="0.34998626667073579"/>
      </top>
      <bottom style="thin">
        <color indexed="64"/>
      </bottom>
      <diagonal/>
    </border>
    <border>
      <left style="thin">
        <color theme="3"/>
      </left>
      <right/>
      <top style="thin">
        <color theme="1" tint="0.34998626667073579"/>
      </top>
      <bottom style="thin">
        <color indexed="64"/>
      </bottom>
      <diagonal/>
    </border>
    <border>
      <left/>
      <right style="thin">
        <color theme="3"/>
      </right>
      <top style="thin">
        <color theme="1" tint="0.34998626667073579"/>
      </top>
      <bottom style="thin">
        <color indexed="64"/>
      </bottom>
      <diagonal/>
    </border>
    <border>
      <left style="thin">
        <color theme="3"/>
      </left>
      <right/>
      <top style="thin">
        <color indexed="64"/>
      </top>
      <bottom style="thin">
        <color indexed="64"/>
      </bottom>
      <diagonal/>
    </border>
    <border>
      <left/>
      <right style="thin">
        <color theme="3"/>
      </right>
      <top style="hair">
        <color theme="1" tint="0.34998626667073579"/>
      </top>
      <bottom style="hair">
        <color indexed="64"/>
      </bottom>
      <diagonal/>
    </border>
    <border>
      <left/>
      <right style="thin">
        <color theme="3"/>
      </right>
      <top style="hair">
        <color indexed="64"/>
      </top>
      <bottom style="hair">
        <color theme="1" tint="0.34998626667073579"/>
      </bottom>
      <diagonal/>
    </border>
    <border>
      <left style="thin">
        <color indexed="64"/>
      </left>
      <right/>
      <top style="thin">
        <color theme="3"/>
      </top>
      <bottom/>
      <diagonal/>
    </border>
    <border>
      <left/>
      <right/>
      <top/>
      <bottom style="thin">
        <color theme="3"/>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top style="thin">
        <color indexed="64"/>
      </top>
      <bottom style="hair">
        <color indexed="64"/>
      </bottom>
      <diagonal/>
    </border>
    <border>
      <left/>
      <right style="thin">
        <color theme="3"/>
      </right>
      <top style="thin">
        <color indexed="64"/>
      </top>
      <bottom style="thin">
        <color indexed="64"/>
      </bottom>
      <diagonal/>
    </border>
    <border>
      <left/>
      <right/>
      <top style="hair">
        <color indexed="64"/>
      </top>
      <bottom style="hair">
        <color indexed="64"/>
      </bottom>
      <diagonal/>
    </border>
    <border>
      <left style="thin">
        <color theme="3"/>
      </left>
      <right/>
      <top style="thin">
        <color indexed="64"/>
      </top>
      <bottom/>
      <diagonal/>
    </border>
    <border>
      <left/>
      <right style="thin">
        <color theme="3"/>
      </right>
      <top/>
      <bottom style="thin">
        <color indexed="64"/>
      </bottom>
      <diagonal/>
    </border>
    <border>
      <left style="thin">
        <color theme="3"/>
      </left>
      <right/>
      <top/>
      <bottom style="thin">
        <color indexed="64"/>
      </bottom>
      <diagonal/>
    </border>
    <border>
      <left/>
      <right style="thin">
        <color theme="3"/>
      </right>
      <top style="hair">
        <color theme="1" tint="0.34998626667073579"/>
      </top>
      <bottom style="thin">
        <color indexed="64"/>
      </bottom>
      <diagonal/>
    </border>
    <border>
      <left style="thin">
        <color indexed="64"/>
      </left>
      <right style="thin">
        <color theme="3"/>
      </right>
      <top style="thin">
        <color theme="1" tint="0.34998626667073579"/>
      </top>
      <bottom/>
      <diagonal/>
    </border>
    <border>
      <left/>
      <right style="thin">
        <color theme="3"/>
      </right>
      <top/>
      <bottom style="hair">
        <color indexed="64"/>
      </bottom>
      <diagonal/>
    </border>
  </borders>
  <cellStyleXfs count="5">
    <xf numFmtId="0" fontId="0" fillId="0" borderId="0"/>
    <xf numFmtId="0" fontId="1" fillId="0" borderId="0"/>
    <xf numFmtId="0" fontId="1" fillId="0" borderId="0"/>
    <xf numFmtId="0" fontId="12" fillId="0" borderId="0" applyNumberFormat="0" applyFill="0" applyBorder="0" applyAlignment="0" applyProtection="0"/>
    <xf numFmtId="43" fontId="1" fillId="0" borderId="0" applyFont="0" applyFill="0" applyBorder="0" applyAlignment="0" applyProtection="0"/>
  </cellStyleXfs>
  <cellXfs count="338">
    <xf numFmtId="0" fontId="0" fillId="0" borderId="0" xfId="0"/>
    <xf numFmtId="0" fontId="3" fillId="2" borderId="1" xfId="2" applyFont="1" applyFill="1" applyBorder="1" applyAlignment="1">
      <alignment horizontal="center" vertical="center" wrapText="1"/>
    </xf>
    <xf numFmtId="0" fontId="3" fillId="2" borderId="1" xfId="2" quotePrefix="1" applyFont="1" applyFill="1" applyBorder="1" applyAlignment="1">
      <alignment horizontal="center" vertical="center" wrapText="1"/>
    </xf>
    <xf numFmtId="0" fontId="2" fillId="2" borderId="11" xfId="0" applyFont="1" applyFill="1" applyBorder="1" applyAlignment="1">
      <alignment vertical="center" wrapText="1"/>
    </xf>
    <xf numFmtId="0" fontId="2" fillId="2" borderId="7" xfId="0" applyFont="1" applyFill="1" applyBorder="1" applyAlignment="1">
      <alignment vertical="center" wrapText="1"/>
    </xf>
    <xf numFmtId="0" fontId="2" fillId="2" borderId="0" xfId="0" applyFont="1" applyFill="1" applyAlignment="1">
      <alignment vertical="center" wrapText="1"/>
    </xf>
    <xf numFmtId="0" fontId="6" fillId="2" borderId="1" xfId="0" applyFont="1" applyFill="1" applyBorder="1" applyAlignment="1">
      <alignment horizontal="center" vertical="center" wrapText="1"/>
    </xf>
    <xf numFmtId="0" fontId="2" fillId="2" borderId="8" xfId="0" applyFont="1" applyFill="1" applyBorder="1" applyAlignment="1">
      <alignment vertical="center" wrapText="1"/>
    </xf>
    <xf numFmtId="0" fontId="3" fillId="2" borderId="6" xfId="2" applyFont="1" applyFill="1" applyBorder="1" applyAlignment="1">
      <alignment horizontal="center" vertical="center" wrapText="1"/>
    </xf>
    <xf numFmtId="0" fontId="2" fillId="2" borderId="14" xfId="0" applyFont="1" applyFill="1" applyBorder="1" applyAlignment="1">
      <alignment vertical="center" wrapText="1"/>
    </xf>
    <xf numFmtId="0" fontId="6" fillId="2" borderId="1" xfId="0" quotePrefix="1" applyFont="1" applyFill="1" applyBorder="1" applyAlignment="1">
      <alignment horizontal="center" vertical="center" wrapText="1"/>
    </xf>
    <xf numFmtId="0" fontId="2" fillId="2" borderId="5" xfId="0" quotePrefix="1" applyFont="1" applyFill="1" applyBorder="1" applyAlignment="1">
      <alignment vertical="center" wrapText="1"/>
    </xf>
    <xf numFmtId="0" fontId="4" fillId="0" borderId="3" xfId="1" applyFont="1" applyBorder="1" applyAlignment="1">
      <alignment vertical="center" wrapText="1"/>
    </xf>
    <xf numFmtId="0" fontId="4" fillId="0" borderId="19" xfId="1" applyFont="1" applyBorder="1" applyAlignment="1">
      <alignment vertical="center" wrapText="1"/>
    </xf>
    <xf numFmtId="0" fontId="2" fillId="2" borderId="0" xfId="0" applyFont="1" applyFill="1" applyAlignment="1">
      <alignment horizontal="center" vertical="center" wrapText="1"/>
    </xf>
    <xf numFmtId="0" fontId="3" fillId="2" borderId="10" xfId="2" quotePrefix="1" applyFont="1" applyFill="1" applyBorder="1" applyAlignment="1">
      <alignment horizontal="center" vertical="center" wrapText="1"/>
    </xf>
    <xf numFmtId="0" fontId="2" fillId="2" borderId="22" xfId="0" applyFont="1" applyFill="1" applyBorder="1" applyAlignment="1">
      <alignment vertical="center" wrapText="1"/>
    </xf>
    <xf numFmtId="0" fontId="2" fillId="2" borderId="23" xfId="0" applyFont="1" applyFill="1" applyBorder="1" applyAlignment="1">
      <alignment vertical="center" wrapText="1"/>
    </xf>
    <xf numFmtId="0" fontId="8" fillId="0" borderId="0" xfId="0" applyFont="1"/>
    <xf numFmtId="0" fontId="9" fillId="0" borderId="0" xfId="0" applyFont="1"/>
    <xf numFmtId="0" fontId="7" fillId="3" borderId="0" xfId="0" applyFont="1" applyFill="1"/>
    <xf numFmtId="0" fontId="7" fillId="3" borderId="0" xfId="0" applyFont="1" applyFill="1" applyAlignment="1">
      <alignment horizontal="left" vertical="center"/>
    </xf>
    <xf numFmtId="0" fontId="7" fillId="3" borderId="0" xfId="0" quotePrefix="1" applyFont="1" applyFill="1" applyAlignment="1">
      <alignment horizontal="left" vertical="center"/>
    </xf>
    <xf numFmtId="0" fontId="7" fillId="3" borderId="0" xfId="0" applyFont="1" applyFill="1" applyAlignment="1">
      <alignment horizontal="left"/>
    </xf>
    <xf numFmtId="0" fontId="13" fillId="0" borderId="0" xfId="0" applyFont="1"/>
    <xf numFmtId="0" fontId="14" fillId="0" borderId="0" xfId="0" applyFont="1"/>
    <xf numFmtId="0" fontId="15" fillId="0" borderId="0" xfId="0" applyFont="1"/>
    <xf numFmtId="0" fontId="11" fillId="4" borderId="12" xfId="0" applyFont="1" applyFill="1" applyBorder="1" applyAlignment="1">
      <alignment wrapText="1"/>
    </xf>
    <xf numFmtId="0" fontId="13" fillId="0" borderId="0" xfId="0" applyFont="1" applyAlignment="1">
      <alignment wrapText="1"/>
    </xf>
    <xf numFmtId="0" fontId="13" fillId="0" borderId="0" xfId="0" applyFont="1" applyAlignment="1">
      <alignment horizontal="left" vertical="top"/>
    </xf>
    <xf numFmtId="0" fontId="12" fillId="0" borderId="0" xfId="3" applyAlignment="1">
      <alignment vertical="center"/>
    </xf>
    <xf numFmtId="0" fontId="12" fillId="0" borderId="0" xfId="3" applyBorder="1" applyAlignment="1">
      <alignment vertical="center"/>
    </xf>
    <xf numFmtId="0" fontId="12" fillId="0" borderId="24" xfId="3" applyBorder="1" applyAlignment="1">
      <alignment vertical="center"/>
    </xf>
    <xf numFmtId="0" fontId="16" fillId="2" borderId="0" xfId="1" applyFont="1" applyFill="1" applyAlignment="1">
      <alignment vertical="center" wrapText="1"/>
    </xf>
    <xf numFmtId="0" fontId="10" fillId="0" borderId="26" xfId="1" applyFont="1" applyBorder="1" applyAlignment="1">
      <alignment vertical="center" wrapText="1"/>
    </xf>
    <xf numFmtId="0" fontId="7" fillId="0" borderId="34" xfId="0" applyFont="1" applyBorder="1" applyAlignment="1">
      <alignment horizontal="center"/>
    </xf>
    <xf numFmtId="0" fontId="7" fillId="0" borderId="36" xfId="0" applyFont="1" applyBorder="1" applyAlignment="1">
      <alignment horizontal="center"/>
    </xf>
    <xf numFmtId="0" fontId="7" fillId="0" borderId="37" xfId="0" applyFont="1" applyBorder="1" applyAlignment="1">
      <alignment horizontal="center" vertical="center"/>
    </xf>
    <xf numFmtId="0" fontId="7" fillId="0" borderId="39" xfId="0" applyFont="1" applyBorder="1" applyAlignment="1">
      <alignment horizontal="center" vertical="center"/>
    </xf>
    <xf numFmtId="0" fontId="7" fillId="0" borderId="38" xfId="0" applyFont="1" applyBorder="1" applyAlignment="1">
      <alignment horizontal="center" vertical="center"/>
    </xf>
    <xf numFmtId="14" fontId="7" fillId="0" borderId="37" xfId="0" applyNumberFormat="1" applyFont="1" applyBorder="1" applyAlignment="1">
      <alignment horizontal="center" vertical="center"/>
    </xf>
    <xf numFmtId="14" fontId="7" fillId="0" borderId="39" xfId="0" applyNumberFormat="1" applyFont="1" applyBorder="1" applyAlignment="1">
      <alignment horizontal="center" vertical="center"/>
    </xf>
    <xf numFmtId="0" fontId="7" fillId="0" borderId="40" xfId="0" quotePrefix="1" applyFont="1" applyBorder="1" applyAlignment="1">
      <alignment horizontal="left" vertical="center"/>
    </xf>
    <xf numFmtId="0" fontId="10" fillId="0" borderId="41" xfId="1" applyFont="1" applyBorder="1" applyAlignment="1">
      <alignment vertical="center" wrapText="1"/>
    </xf>
    <xf numFmtId="0" fontId="7" fillId="0" borderId="42" xfId="0" applyFont="1" applyBorder="1" applyAlignment="1">
      <alignment horizontal="center"/>
    </xf>
    <xf numFmtId="0" fontId="16" fillId="2" borderId="31" xfId="0" applyFont="1" applyFill="1" applyBorder="1" applyAlignment="1">
      <alignment horizontal="left" vertical="center"/>
    </xf>
    <xf numFmtId="0" fontId="18" fillId="0" borderId="38" xfId="0" applyFont="1" applyBorder="1" applyAlignment="1">
      <alignment horizontal="center" vertical="center"/>
    </xf>
    <xf numFmtId="0" fontId="7" fillId="0" borderId="45" xfId="0" applyFont="1" applyBorder="1" applyAlignment="1">
      <alignment horizontal="center" vertical="center"/>
    </xf>
    <xf numFmtId="0" fontId="16" fillId="2" borderId="32" xfId="0" applyFont="1" applyFill="1" applyBorder="1" applyAlignment="1">
      <alignment horizontal="center" vertical="center"/>
    </xf>
    <xf numFmtId="0" fontId="7" fillId="0" borderId="35" xfId="0" quotePrefix="1" applyFont="1" applyBorder="1" applyAlignment="1">
      <alignment horizontal="left" vertical="center"/>
    </xf>
    <xf numFmtId="0" fontId="7" fillId="0" borderId="33" xfId="0" quotePrefix="1" applyFont="1" applyBorder="1" applyAlignment="1">
      <alignment horizontal="left" vertical="center"/>
    </xf>
    <xf numFmtId="0" fontId="7" fillId="0" borderId="44" xfId="0" applyFont="1" applyBorder="1" applyAlignment="1">
      <alignment horizontal="center"/>
    </xf>
    <xf numFmtId="0" fontId="7" fillId="0" borderId="47" xfId="0" applyFont="1" applyBorder="1" applyAlignment="1">
      <alignment horizontal="center" vertical="center"/>
    </xf>
    <xf numFmtId="0" fontId="7" fillId="0" borderId="46" xfId="0" applyFont="1" applyBorder="1" applyAlignment="1">
      <alignment horizontal="center" vertical="center"/>
    </xf>
    <xf numFmtId="0" fontId="18" fillId="0" borderId="25" xfId="1" applyFont="1" applyBorder="1" applyAlignment="1">
      <alignment vertical="center" wrapText="1"/>
    </xf>
    <xf numFmtId="0" fontId="18" fillId="0" borderId="26" xfId="1" applyFont="1" applyBorder="1" applyAlignment="1">
      <alignment vertical="center" wrapText="1"/>
    </xf>
    <xf numFmtId="0" fontId="7" fillId="0" borderId="49" xfId="0" quotePrefix="1" applyFont="1" applyBorder="1" applyAlignment="1">
      <alignment horizontal="left" vertical="center"/>
    </xf>
    <xf numFmtId="0" fontId="7" fillId="0" borderId="50" xfId="0" applyFont="1" applyBorder="1" applyAlignment="1">
      <alignment horizontal="center"/>
    </xf>
    <xf numFmtId="0" fontId="10" fillId="0" borderId="48" xfId="1" applyFont="1" applyBorder="1" applyAlignment="1">
      <alignment vertical="center" wrapText="1"/>
    </xf>
    <xf numFmtId="0" fontId="7" fillId="0" borderId="0" xfId="0" applyFont="1"/>
    <xf numFmtId="0" fontId="3" fillId="2" borderId="17" xfId="1" applyFont="1" applyFill="1" applyBorder="1" applyAlignment="1">
      <alignment horizontal="left" vertical="center" wrapText="1"/>
    </xf>
    <xf numFmtId="14" fontId="3" fillId="0" borderId="17" xfId="1" applyNumberFormat="1" applyFont="1" applyBorder="1" applyAlignment="1">
      <alignment horizontal="center" vertical="center" wrapText="1"/>
    </xf>
    <xf numFmtId="0" fontId="3" fillId="0" borderId="17" xfId="1" applyFont="1" applyBorder="1" applyAlignment="1">
      <alignment horizontal="center" vertical="center" wrapText="1"/>
    </xf>
    <xf numFmtId="0" fontId="2" fillId="2" borderId="7" xfId="0" applyFont="1" applyFill="1" applyBorder="1" applyAlignment="1">
      <alignment horizontal="center" vertical="center" wrapText="1"/>
    </xf>
    <xf numFmtId="0" fontId="10" fillId="0" borderId="48" xfId="1" applyFont="1" applyBorder="1" applyAlignment="1">
      <alignment horizontal="left" vertical="center" wrapText="1"/>
    </xf>
    <xf numFmtId="14" fontId="7" fillId="0" borderId="50" xfId="0" quotePrefix="1" applyNumberFormat="1" applyFont="1" applyBorder="1" applyAlignment="1">
      <alignment horizontal="center" vertical="center"/>
    </xf>
    <xf numFmtId="0" fontId="13" fillId="0" borderId="6" xfId="0" applyFont="1" applyBorder="1" applyAlignment="1">
      <alignment horizontal="left" vertical="center" wrapText="1"/>
    </xf>
    <xf numFmtId="0" fontId="10" fillId="0" borderId="24" xfId="1" applyFont="1" applyBorder="1" applyAlignment="1">
      <alignment vertical="center" wrapText="1"/>
    </xf>
    <xf numFmtId="0" fontId="6" fillId="2" borderId="6" xfId="0" quotePrefix="1"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5" xfId="0" quotePrefix="1" applyFont="1" applyFill="1" applyBorder="1" applyAlignment="1">
      <alignment horizontal="center" vertical="center" wrapText="1"/>
    </xf>
    <xf numFmtId="0" fontId="6" fillId="2" borderId="10" xfId="0" quotePrefix="1" applyFont="1" applyFill="1" applyBorder="1" applyAlignment="1">
      <alignment horizontal="center" vertical="center" wrapText="1"/>
    </xf>
    <xf numFmtId="0" fontId="7" fillId="0" borderId="31" xfId="0" quotePrefix="1" applyFont="1" applyBorder="1" applyAlignment="1">
      <alignment horizontal="left" vertical="center"/>
    </xf>
    <xf numFmtId="0" fontId="2" fillId="2" borderId="1" xfId="0" applyFont="1" applyFill="1" applyBorder="1" applyAlignment="1">
      <alignment horizontal="center" vertical="center" wrapText="1"/>
    </xf>
    <xf numFmtId="0" fontId="3" fillId="2" borderId="1" xfId="2" quotePrefix="1" applyFont="1" applyFill="1" applyBorder="1" applyAlignment="1">
      <alignment horizontal="left" vertical="center" wrapText="1"/>
    </xf>
    <xf numFmtId="0" fontId="6" fillId="2" borderId="23" xfId="0" applyFont="1" applyFill="1" applyBorder="1" applyAlignment="1">
      <alignment horizontal="left" vertical="center" wrapText="1"/>
    </xf>
    <xf numFmtId="14" fontId="7" fillId="0" borderId="32" xfId="0" applyNumberFormat="1" applyFont="1" applyBorder="1" applyAlignment="1">
      <alignment horizontal="center" vertical="center"/>
    </xf>
    <xf numFmtId="0" fontId="3" fillId="2" borderId="2" xfId="1" applyFont="1" applyFill="1" applyBorder="1" applyAlignment="1">
      <alignment horizontal="left" vertical="center" wrapText="1"/>
    </xf>
    <xf numFmtId="14" fontId="7" fillId="0" borderId="52" xfId="0" applyNumberFormat="1" applyFont="1" applyBorder="1" applyAlignment="1">
      <alignment horizontal="center" vertical="center"/>
    </xf>
    <xf numFmtId="14" fontId="7" fillId="0" borderId="53" xfId="0" applyNumberFormat="1" applyFont="1" applyBorder="1" applyAlignment="1">
      <alignment horizontal="center" vertical="center"/>
    </xf>
    <xf numFmtId="0" fontId="7" fillId="0" borderId="34" xfId="0" applyFont="1" applyBorder="1" applyAlignment="1">
      <alignment horizontal="center" vertical="center"/>
    </xf>
    <xf numFmtId="0" fontId="10" fillId="0" borderId="0" xfId="1" applyFont="1" applyAlignment="1">
      <alignment horizontal="left" vertical="center" wrapText="1"/>
    </xf>
    <xf numFmtId="0" fontId="7" fillId="0" borderId="0" xfId="0" quotePrefix="1" applyFont="1" applyAlignment="1">
      <alignment horizontal="left" vertical="center"/>
    </xf>
    <xf numFmtId="0" fontId="7" fillId="0" borderId="0" xfId="0" applyFont="1" applyAlignment="1">
      <alignment horizontal="center" vertical="center"/>
    </xf>
    <xf numFmtId="0" fontId="7" fillId="0" borderId="50" xfId="0" applyFont="1" applyBorder="1" applyAlignment="1">
      <alignment horizontal="center" vertical="center"/>
    </xf>
    <xf numFmtId="0" fontId="2" fillId="2" borderId="21" xfId="0" applyFont="1" applyFill="1" applyBorder="1" applyAlignment="1">
      <alignment vertical="center" wrapText="1"/>
    </xf>
    <xf numFmtId="0" fontId="2" fillId="2" borderId="10" xfId="0" applyFont="1" applyFill="1" applyBorder="1" applyAlignment="1">
      <alignment vertical="center" wrapText="1"/>
    </xf>
    <xf numFmtId="0" fontId="22" fillId="0" borderId="0" xfId="0" applyFont="1"/>
    <xf numFmtId="0" fontId="2" fillId="2" borderId="6" xfId="0" applyFont="1" applyFill="1" applyBorder="1" applyAlignment="1">
      <alignment horizontal="center" vertical="center" wrapText="1"/>
    </xf>
    <xf numFmtId="0" fontId="2" fillId="2" borderId="22" xfId="0" applyFont="1" applyFill="1" applyBorder="1" applyAlignment="1">
      <alignment horizontal="center" vertical="center" wrapText="1"/>
    </xf>
    <xf numFmtId="0" fontId="9" fillId="0" borderId="0" xfId="0" applyFont="1" applyAlignment="1">
      <alignment horizontal="center"/>
    </xf>
    <xf numFmtId="0" fontId="3" fillId="0" borderId="19" xfId="1" applyFont="1" applyBorder="1" applyAlignment="1">
      <alignment horizontal="left" vertical="center" wrapText="1" indent="2"/>
    </xf>
    <xf numFmtId="0" fontId="3" fillId="2" borderId="56" xfId="1" applyFont="1" applyFill="1" applyBorder="1" applyAlignment="1">
      <alignment horizontal="left" vertical="center" wrapText="1"/>
    </xf>
    <xf numFmtId="0" fontId="2" fillId="2" borderId="9" xfId="0" applyFont="1" applyFill="1" applyBorder="1" applyAlignment="1">
      <alignment horizontal="center" vertical="center" wrapText="1"/>
    </xf>
    <xf numFmtId="0" fontId="6" fillId="2" borderId="10"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1" xfId="0" applyFont="1" applyFill="1" applyBorder="1" applyAlignment="1">
      <alignment horizontal="left" vertical="center" wrapText="1"/>
    </xf>
    <xf numFmtId="0" fontId="16" fillId="2" borderId="51" xfId="0" applyFont="1" applyFill="1" applyBorder="1" applyAlignment="1">
      <alignment horizontal="left" vertical="center"/>
    </xf>
    <xf numFmtId="0" fontId="16" fillId="2" borderId="12" xfId="1" applyFont="1" applyFill="1" applyBorder="1" applyAlignment="1">
      <alignment vertical="center" wrapText="1"/>
    </xf>
    <xf numFmtId="0" fontId="16" fillId="2" borderId="60" xfId="0" applyFont="1" applyFill="1" applyBorder="1" applyAlignment="1">
      <alignment horizontal="center" vertical="center"/>
    </xf>
    <xf numFmtId="0" fontId="3" fillId="2" borderId="17" xfId="1" quotePrefix="1" applyFont="1" applyFill="1" applyBorder="1" applyAlignment="1">
      <alignment horizontal="left" vertical="center" wrapText="1"/>
    </xf>
    <xf numFmtId="0" fontId="3" fillId="2" borderId="6" xfId="2" quotePrefix="1" applyFont="1" applyFill="1" applyBorder="1" applyAlignment="1">
      <alignment horizontal="center" vertical="center" wrapText="1"/>
    </xf>
    <xf numFmtId="0" fontId="2" fillId="2" borderId="11" xfId="0" applyFont="1" applyFill="1" applyBorder="1" applyAlignment="1">
      <alignment horizontal="left" vertical="center" wrapText="1"/>
    </xf>
    <xf numFmtId="0" fontId="2" fillId="2" borderId="13" xfId="0" applyFont="1" applyFill="1" applyBorder="1" applyAlignment="1">
      <alignment horizontal="left" vertical="center" wrapText="1"/>
    </xf>
    <xf numFmtId="0" fontId="2" fillId="2" borderId="14" xfId="0" applyFont="1" applyFill="1" applyBorder="1" applyAlignment="1">
      <alignment horizontal="left" vertical="center" wrapText="1"/>
    </xf>
    <xf numFmtId="0" fontId="2" fillId="2" borderId="22" xfId="0" applyFont="1" applyFill="1" applyBorder="1" applyAlignment="1">
      <alignment horizontal="left" vertical="center" wrapText="1"/>
    </xf>
    <xf numFmtId="0" fontId="2" fillId="2" borderId="24" xfId="0" applyFont="1" applyFill="1" applyBorder="1" applyAlignment="1">
      <alignment horizontal="left" vertical="center" wrapText="1"/>
    </xf>
    <xf numFmtId="0" fontId="2" fillId="2" borderId="23" xfId="0" applyFont="1" applyFill="1" applyBorder="1" applyAlignment="1">
      <alignment horizontal="left" vertical="center" wrapText="1"/>
    </xf>
    <xf numFmtId="0" fontId="7" fillId="3" borderId="24" xfId="0" quotePrefix="1" applyFont="1" applyFill="1" applyBorder="1" applyAlignment="1">
      <alignment horizontal="left" vertical="center"/>
    </xf>
    <xf numFmtId="0" fontId="7" fillId="3" borderId="24" xfId="0" applyFont="1" applyFill="1" applyBorder="1" applyAlignment="1">
      <alignment horizontal="left" vertical="center"/>
    </xf>
    <xf numFmtId="0" fontId="7" fillId="3" borderId="24" xfId="0" applyFont="1" applyFill="1" applyBorder="1" applyAlignment="1">
      <alignment horizontal="left"/>
    </xf>
    <xf numFmtId="0" fontId="4" fillId="0" borderId="59" xfId="1" applyFont="1" applyBorder="1" applyAlignment="1">
      <alignment horizontal="left" vertical="center" wrapText="1"/>
    </xf>
    <xf numFmtId="0" fontId="13" fillId="0" borderId="0" xfId="0" applyFont="1" applyAlignment="1">
      <alignment horizontal="left" vertical="center" wrapText="1"/>
    </xf>
    <xf numFmtId="0" fontId="6" fillId="2" borderId="10" xfId="0" applyFont="1" applyFill="1" applyBorder="1" applyAlignment="1">
      <alignment vertical="center" wrapText="1"/>
    </xf>
    <xf numFmtId="0" fontId="6" fillId="2" borderId="6" xfId="0" applyFont="1" applyFill="1" applyBorder="1" applyAlignment="1">
      <alignment vertical="center" wrapText="1"/>
    </xf>
    <xf numFmtId="0" fontId="6" fillId="2" borderId="6" xfId="0" quotePrefix="1" applyFont="1" applyFill="1" applyBorder="1" applyAlignment="1">
      <alignment horizontal="left" vertical="center" wrapText="1"/>
    </xf>
    <xf numFmtId="0" fontId="6" fillId="2" borderId="24" xfId="0" applyFont="1" applyFill="1" applyBorder="1" applyAlignment="1">
      <alignment horizontal="left" vertical="center" wrapText="1"/>
    </xf>
    <xf numFmtId="0" fontId="6" fillId="2" borderId="1" xfId="0" quotePrefix="1" applyFont="1" applyFill="1" applyBorder="1" applyAlignment="1">
      <alignment horizontal="left" vertical="center" wrapText="1"/>
    </xf>
    <xf numFmtId="0" fontId="10" fillId="3" borderId="0" xfId="1" applyFont="1" applyFill="1" applyAlignment="1">
      <alignment horizontal="left" vertical="center" wrapText="1"/>
    </xf>
    <xf numFmtId="14" fontId="7" fillId="3" borderId="0" xfId="0" applyNumberFormat="1" applyFont="1" applyFill="1" applyAlignment="1">
      <alignment horizontal="center" vertical="center"/>
    </xf>
    <xf numFmtId="0" fontId="23" fillId="3" borderId="0" xfId="0" quotePrefix="1" applyFont="1" applyFill="1" applyAlignment="1">
      <alignment horizontal="left" vertical="center"/>
    </xf>
    <xf numFmtId="0" fontId="7" fillId="0" borderId="32" xfId="0" applyFont="1" applyBorder="1" applyAlignment="1">
      <alignment horizontal="center"/>
    </xf>
    <xf numFmtId="0" fontId="18" fillId="0" borderId="12" xfId="1" applyFont="1" applyBorder="1" applyAlignment="1">
      <alignment vertical="center" wrapText="1"/>
    </xf>
    <xf numFmtId="0" fontId="7" fillId="0" borderId="60" xfId="0" applyFont="1" applyBorder="1" applyAlignment="1">
      <alignment horizontal="center"/>
    </xf>
    <xf numFmtId="0" fontId="10" fillId="0" borderId="12" xfId="1" quotePrefix="1" applyFont="1" applyBorder="1" applyAlignment="1">
      <alignment horizontal="left" vertical="center" wrapText="1"/>
    </xf>
    <xf numFmtId="14" fontId="7" fillId="0" borderId="34" xfId="0" applyNumberFormat="1" applyFont="1" applyBorder="1" applyAlignment="1">
      <alignment horizontal="center" vertical="center"/>
    </xf>
    <xf numFmtId="0" fontId="10" fillId="0" borderId="27" xfId="1" applyFont="1" applyBorder="1" applyAlignment="1">
      <alignment vertical="center" wrapText="1"/>
    </xf>
    <xf numFmtId="0" fontId="10" fillId="0" borderId="0" xfId="1" applyFont="1" applyAlignment="1">
      <alignment vertical="center" wrapText="1"/>
    </xf>
    <xf numFmtId="0" fontId="7" fillId="0" borderId="0" xfId="0" applyFont="1" applyAlignment="1">
      <alignment horizontal="center"/>
    </xf>
    <xf numFmtId="1" fontId="7" fillId="0" borderId="37" xfId="0" applyNumberFormat="1" applyFont="1" applyBorder="1" applyAlignment="1">
      <alignment horizontal="center" vertical="center"/>
    </xf>
    <xf numFmtId="1" fontId="7" fillId="0" borderId="39" xfId="0" applyNumberFormat="1" applyFont="1" applyBorder="1" applyAlignment="1">
      <alignment horizontal="center" vertical="center"/>
    </xf>
    <xf numFmtId="0" fontId="10" fillId="0" borderId="27" xfId="1" quotePrefix="1" applyFont="1" applyBorder="1" applyAlignment="1">
      <alignment vertical="center" wrapText="1"/>
    </xf>
    <xf numFmtId="0" fontId="7" fillId="0" borderId="63" xfId="0" applyFont="1" applyBorder="1" applyAlignment="1">
      <alignment horizontal="center"/>
    </xf>
    <xf numFmtId="0" fontId="10" fillId="3" borderId="0" xfId="1" applyFont="1" applyFill="1" applyAlignment="1">
      <alignment vertical="center" wrapText="1"/>
    </xf>
    <xf numFmtId="0" fontId="24" fillId="3" borderId="0" xfId="0" quotePrefix="1" applyFont="1" applyFill="1" applyAlignment="1">
      <alignment horizontal="left" vertical="center"/>
    </xf>
    <xf numFmtId="0" fontId="7" fillId="3" borderId="0" xfId="0" applyFont="1" applyFill="1" applyAlignment="1">
      <alignment horizontal="center" vertical="center"/>
    </xf>
    <xf numFmtId="0" fontId="7" fillId="3" borderId="32" xfId="0" applyFont="1" applyFill="1" applyBorder="1" applyAlignment="1">
      <alignment horizontal="center"/>
    </xf>
    <xf numFmtId="0" fontId="7" fillId="0" borderId="32" xfId="0" applyFont="1" applyBorder="1" applyAlignment="1">
      <alignment horizontal="center" vertical="center"/>
    </xf>
    <xf numFmtId="0" fontId="3" fillId="7" borderId="17" xfId="1" applyFont="1" applyFill="1" applyBorder="1" applyAlignment="1">
      <alignment horizontal="center" vertical="center" wrapText="1"/>
    </xf>
    <xf numFmtId="0" fontId="3" fillId="7" borderId="18" xfId="1" applyFont="1" applyFill="1" applyBorder="1" applyAlignment="1">
      <alignment horizontal="center" vertical="center" wrapText="1"/>
    </xf>
    <xf numFmtId="0" fontId="3" fillId="7" borderId="10" xfId="1" applyFont="1" applyFill="1" applyBorder="1" applyAlignment="1">
      <alignment horizontal="center" vertical="center" wrapText="1"/>
    </xf>
    <xf numFmtId="0" fontId="25" fillId="0" borderId="0" xfId="1" applyFont="1" applyAlignment="1">
      <alignment horizontal="left" vertical="center" wrapText="1"/>
    </xf>
    <xf numFmtId="0" fontId="7" fillId="0" borderId="65" xfId="0" applyFont="1" applyBorder="1" applyAlignment="1">
      <alignment horizontal="center" vertical="center"/>
    </xf>
    <xf numFmtId="0" fontId="10" fillId="0" borderId="26" xfId="1" quotePrefix="1" applyFont="1" applyBorder="1" applyAlignment="1">
      <alignment vertical="center" wrapText="1"/>
    </xf>
    <xf numFmtId="0" fontId="27" fillId="3" borderId="0" xfId="0" applyFont="1" applyFill="1"/>
    <xf numFmtId="0" fontId="10" fillId="3" borderId="0" xfId="0" applyFont="1" applyFill="1"/>
    <xf numFmtId="0" fontId="29" fillId="3" borderId="0" xfId="0" applyFont="1" applyFill="1"/>
    <xf numFmtId="0" fontId="27" fillId="3" borderId="6" xfId="0" applyFont="1" applyFill="1" applyBorder="1"/>
    <xf numFmtId="0" fontId="27" fillId="3" borderId="14" xfId="0" applyFont="1" applyFill="1" applyBorder="1"/>
    <xf numFmtId="0" fontId="27" fillId="3" borderId="8" xfId="0" applyFont="1" applyFill="1" applyBorder="1"/>
    <xf numFmtId="15" fontId="10" fillId="3" borderId="22" xfId="0" quotePrefix="1" applyNumberFormat="1" applyFont="1" applyFill="1" applyBorder="1" applyAlignment="1">
      <alignment horizontal="left" vertical="center"/>
    </xf>
    <xf numFmtId="15" fontId="10" fillId="3" borderId="24" xfId="0" quotePrefix="1" applyNumberFormat="1" applyFont="1" applyFill="1" applyBorder="1" applyAlignment="1">
      <alignment horizontal="left" vertical="center" wrapText="1"/>
    </xf>
    <xf numFmtId="0" fontId="27" fillId="3" borderId="23" xfId="0" applyFont="1" applyFill="1" applyBorder="1"/>
    <xf numFmtId="15" fontId="30" fillId="3" borderId="7" xfId="0" quotePrefix="1" applyNumberFormat="1" applyFont="1" applyFill="1" applyBorder="1" applyAlignment="1">
      <alignment horizontal="left" vertical="top" wrapText="1"/>
    </xf>
    <xf numFmtId="15" fontId="10" fillId="3" borderId="0" xfId="0" quotePrefix="1" applyNumberFormat="1" applyFont="1" applyFill="1" applyAlignment="1">
      <alignment horizontal="left" vertical="top" wrapText="1"/>
    </xf>
    <xf numFmtId="0" fontId="30" fillId="3" borderId="7" xfId="0" applyFont="1" applyFill="1" applyBorder="1"/>
    <xf numFmtId="0" fontId="30" fillId="3" borderId="22" xfId="0" applyFont="1" applyFill="1" applyBorder="1"/>
    <xf numFmtId="0" fontId="10" fillId="3" borderId="24" xfId="0" applyFont="1" applyFill="1" applyBorder="1"/>
    <xf numFmtId="0" fontId="10" fillId="3" borderId="11" xfId="0" applyFont="1" applyFill="1" applyBorder="1" applyAlignment="1">
      <alignment vertical="center"/>
    </xf>
    <xf numFmtId="0" fontId="10" fillId="3" borderId="13" xfId="0" applyFont="1" applyFill="1" applyBorder="1" applyAlignment="1">
      <alignment vertical="center"/>
    </xf>
    <xf numFmtId="0" fontId="6" fillId="2" borderId="21" xfId="0" applyFont="1" applyFill="1" applyBorder="1" applyAlignment="1">
      <alignment vertical="center" wrapText="1"/>
    </xf>
    <xf numFmtId="0" fontId="7" fillId="0" borderId="43" xfId="0" quotePrefix="1" applyFont="1" applyBorder="1" applyAlignment="1">
      <alignment horizontal="left" vertical="center"/>
    </xf>
    <xf numFmtId="0" fontId="10" fillId="0" borderId="25" xfId="1" applyFont="1" applyBorder="1" applyAlignment="1">
      <alignment horizontal="left" vertical="center" wrapText="1"/>
    </xf>
    <xf numFmtId="0" fontId="10" fillId="0" borderId="27" xfId="1" applyFont="1" applyBorder="1" applyAlignment="1">
      <alignment horizontal="left" vertical="center" wrapText="1"/>
    </xf>
    <xf numFmtId="0" fontId="3" fillId="0" borderId="2" xfId="1" applyFont="1" applyBorder="1" applyAlignment="1" applyProtection="1">
      <alignment horizontal="left" vertical="center" wrapText="1"/>
      <protection locked="0"/>
    </xf>
    <xf numFmtId="0" fontId="3" fillId="0" borderId="17" xfId="1" applyFont="1" applyBorder="1" applyAlignment="1" applyProtection="1">
      <alignment horizontal="left" vertical="center" wrapText="1"/>
      <protection locked="0"/>
    </xf>
    <xf numFmtId="0" fontId="3" fillId="0" borderId="17" xfId="1" applyFont="1" applyBorder="1" applyAlignment="1" applyProtection="1">
      <alignment horizontal="center" vertical="center" wrapText="1"/>
      <protection locked="0"/>
    </xf>
    <xf numFmtId="0" fontId="3" fillId="0" borderId="10" xfId="1" applyFont="1" applyBorder="1" applyAlignment="1" applyProtection="1">
      <alignment horizontal="left" vertical="center" wrapText="1"/>
      <protection locked="0"/>
    </xf>
    <xf numFmtId="0" fontId="3" fillId="0" borderId="17" xfId="1" quotePrefix="1" applyFont="1" applyBorder="1" applyAlignment="1" applyProtection="1">
      <alignment horizontal="left" vertical="center" wrapText="1"/>
      <protection locked="0"/>
    </xf>
    <xf numFmtId="0" fontId="3" fillId="0" borderId="21" xfId="1" applyFont="1" applyBorder="1" applyAlignment="1" applyProtection="1">
      <alignment horizontal="left" vertical="center" wrapText="1"/>
      <protection locked="0"/>
    </xf>
    <xf numFmtId="0" fontId="3" fillId="0" borderId="18" xfId="1" applyFont="1" applyBorder="1" applyAlignment="1" applyProtection="1">
      <alignment horizontal="left" vertical="center" wrapText="1"/>
      <protection locked="0"/>
    </xf>
    <xf numFmtId="0" fontId="3" fillId="0" borderId="56" xfId="1" applyFont="1" applyBorder="1" applyAlignment="1" applyProtection="1">
      <alignment horizontal="left" vertical="center" wrapText="1"/>
      <protection locked="0"/>
    </xf>
    <xf numFmtId="0" fontId="25" fillId="0" borderId="0" xfId="0" applyFont="1"/>
    <xf numFmtId="164" fontId="3" fillId="6" borderId="17" xfId="4" applyNumberFormat="1" applyFont="1" applyFill="1" applyBorder="1" applyAlignment="1">
      <alignment horizontal="left" vertical="center" wrapText="1"/>
    </xf>
    <xf numFmtId="4" fontId="3" fillId="0" borderId="2" xfId="1" applyNumberFormat="1" applyFont="1" applyBorder="1" applyAlignment="1" applyProtection="1">
      <alignment horizontal="left" vertical="center" wrapText="1"/>
      <protection locked="0"/>
    </xf>
    <xf numFmtId="4" fontId="3" fillId="0" borderId="17" xfId="1" applyNumberFormat="1" applyFont="1" applyBorder="1" applyAlignment="1" applyProtection="1">
      <alignment horizontal="left" vertical="center" wrapText="1"/>
      <protection locked="0"/>
    </xf>
    <xf numFmtId="4" fontId="3" fillId="6" borderId="17" xfId="1" applyNumberFormat="1" applyFont="1" applyFill="1" applyBorder="1" applyAlignment="1">
      <alignment horizontal="left" vertical="center" wrapText="1"/>
    </xf>
    <xf numFmtId="0" fontId="2" fillId="2" borderId="1" xfId="0" applyFont="1" applyFill="1" applyBorder="1" applyAlignment="1">
      <alignment vertical="center" wrapText="1"/>
    </xf>
    <xf numFmtId="14" fontId="7" fillId="0" borderId="67" xfId="0" applyNumberFormat="1" applyFont="1" applyBorder="1" applyAlignment="1">
      <alignment horizontal="center" vertical="center"/>
    </xf>
    <xf numFmtId="0" fontId="10" fillId="0" borderId="49" xfId="0" quotePrefix="1" applyFont="1" applyBorder="1" applyAlignment="1">
      <alignment horizontal="left" vertical="center"/>
    </xf>
    <xf numFmtId="0" fontId="10" fillId="0" borderId="51" xfId="0" quotePrefix="1" applyFont="1" applyBorder="1" applyAlignment="1">
      <alignment horizontal="left" vertical="center" wrapText="1"/>
    </xf>
    <xf numFmtId="0" fontId="10" fillId="0" borderId="12" xfId="1" applyFont="1" applyBorder="1" applyAlignment="1">
      <alignment vertical="center" wrapText="1"/>
    </xf>
    <xf numFmtId="0" fontId="10" fillId="0" borderId="51" xfId="0" quotePrefix="1" applyFont="1" applyBorder="1" applyAlignment="1">
      <alignment horizontal="left" vertical="center"/>
    </xf>
    <xf numFmtId="0" fontId="10" fillId="0" borderId="1" xfId="0" quotePrefix="1" applyFont="1" applyBorder="1" applyAlignment="1">
      <alignment horizontal="left" vertical="center"/>
    </xf>
    <xf numFmtId="0" fontId="10" fillId="0" borderId="1" xfId="1" applyFont="1" applyBorder="1" applyAlignment="1">
      <alignment vertical="center" wrapText="1"/>
    </xf>
    <xf numFmtId="0" fontId="10" fillId="0" borderId="35" xfId="0" quotePrefix="1" applyFont="1" applyBorder="1" applyAlignment="1">
      <alignment horizontal="left" vertical="center"/>
    </xf>
    <xf numFmtId="0" fontId="10" fillId="0" borderId="43" xfId="0" quotePrefix="1" applyFont="1" applyBorder="1" applyAlignment="1">
      <alignment horizontal="left" vertical="center"/>
    </xf>
    <xf numFmtId="0" fontId="10" fillId="0" borderId="31" xfId="0" quotePrefix="1" applyFont="1" applyBorder="1" applyAlignment="1">
      <alignment horizontal="left" vertical="center"/>
    </xf>
    <xf numFmtId="0" fontId="10" fillId="0" borderId="33" xfId="0" quotePrefix="1" applyFont="1" applyBorder="1" applyAlignment="1">
      <alignment horizontal="left" vertical="center"/>
    </xf>
    <xf numFmtId="0" fontId="10" fillId="0" borderId="25" xfId="0" quotePrefix="1" applyFont="1" applyBorder="1" applyAlignment="1">
      <alignment horizontal="left" vertical="center" wrapText="1"/>
    </xf>
    <xf numFmtId="0" fontId="10" fillId="0" borderId="66" xfId="0" applyFont="1" applyBorder="1" applyAlignment="1">
      <alignment horizontal="left" vertical="center"/>
    </xf>
    <xf numFmtId="0" fontId="10" fillId="0" borderId="35" xfId="0" quotePrefix="1" applyFont="1" applyBorder="1" applyAlignment="1">
      <alignment horizontal="left" vertical="center" wrapText="1"/>
    </xf>
    <xf numFmtId="0" fontId="10" fillId="0" borderId="49" xfId="0" quotePrefix="1" applyFont="1" applyBorder="1" applyAlignment="1">
      <alignment horizontal="left" vertical="center" wrapText="1"/>
    </xf>
    <xf numFmtId="0" fontId="10" fillId="0" borderId="64" xfId="0" quotePrefix="1" applyFont="1" applyBorder="1" applyAlignment="1">
      <alignment horizontal="left" vertical="center"/>
    </xf>
    <xf numFmtId="4" fontId="3" fillId="6" borderId="17" xfId="1" quotePrefix="1" applyNumberFormat="1" applyFont="1" applyFill="1" applyBorder="1" applyAlignment="1">
      <alignment horizontal="left" vertical="center" wrapText="1"/>
    </xf>
    <xf numFmtId="4" fontId="3" fillId="6" borderId="4" xfId="1" applyNumberFormat="1" applyFont="1" applyFill="1" applyBorder="1" applyAlignment="1">
      <alignment horizontal="left" vertical="center" wrapText="1"/>
    </xf>
    <xf numFmtId="4" fontId="3" fillId="0" borderId="18" xfId="1" applyNumberFormat="1" applyFont="1" applyBorder="1" applyAlignment="1" applyProtection="1">
      <alignment horizontal="left" vertical="center" wrapText="1"/>
      <protection locked="0"/>
    </xf>
    <xf numFmtId="0" fontId="3" fillId="0" borderId="0" xfId="1" applyFont="1" applyAlignment="1">
      <alignment horizontal="center" vertical="center" wrapText="1"/>
    </xf>
    <xf numFmtId="0" fontId="14" fillId="0" borderId="5" xfId="0" applyFont="1" applyBorder="1" applyAlignment="1">
      <alignment horizontal="center"/>
    </xf>
    <xf numFmtId="0" fontId="14" fillId="0" borderId="6" xfId="0" applyFont="1" applyBorder="1" applyAlignment="1">
      <alignment horizontal="center"/>
    </xf>
    <xf numFmtId="0" fontId="7" fillId="0" borderId="43" xfId="0" quotePrefix="1" applyFont="1" applyBorder="1" applyAlignment="1">
      <alignment horizontal="left" vertical="center"/>
    </xf>
    <xf numFmtId="0" fontId="7" fillId="0" borderId="33" xfId="0" quotePrefix="1" applyFont="1" applyBorder="1" applyAlignment="1">
      <alignment horizontal="left" vertical="center"/>
    </xf>
    <xf numFmtId="0" fontId="10" fillId="0" borderId="27" xfId="1" quotePrefix="1" applyFont="1" applyBorder="1" applyAlignment="1">
      <alignment horizontal="left" vertical="center" wrapText="1"/>
    </xf>
    <xf numFmtId="0" fontId="10" fillId="0" borderId="25" xfId="1" quotePrefix="1" applyFont="1" applyBorder="1" applyAlignment="1">
      <alignment horizontal="left" vertical="center" wrapText="1"/>
    </xf>
    <xf numFmtId="0" fontId="10" fillId="0" borderId="27" xfId="1" applyFont="1" applyBorder="1" applyAlignment="1">
      <alignment horizontal="left" vertical="center" wrapText="1"/>
    </xf>
    <xf numFmtId="0" fontId="10" fillId="0" borderId="25" xfId="1" applyFont="1" applyBorder="1" applyAlignment="1">
      <alignment horizontal="left" vertical="center" wrapText="1"/>
    </xf>
    <xf numFmtId="0" fontId="7" fillId="0" borderId="28" xfId="0" quotePrefix="1" applyFont="1" applyBorder="1" applyAlignment="1">
      <alignment horizontal="left" vertical="center"/>
    </xf>
    <xf numFmtId="0" fontId="7" fillId="0" borderId="31" xfId="0" quotePrefix="1" applyFont="1" applyBorder="1" applyAlignment="1">
      <alignment horizontal="left" vertical="center"/>
    </xf>
    <xf numFmtId="0" fontId="10" fillId="0" borderId="0" xfId="1" applyFont="1" applyAlignment="1">
      <alignment horizontal="left" vertical="center" wrapText="1"/>
    </xf>
    <xf numFmtId="0" fontId="17" fillId="5" borderId="31" xfId="0" applyFont="1" applyFill="1" applyBorder="1" applyAlignment="1">
      <alignment horizontal="center" vertical="center"/>
    </xf>
    <xf numFmtId="0" fontId="17" fillId="5" borderId="0" xfId="0" applyFont="1" applyFill="1" applyAlignment="1">
      <alignment horizontal="center" vertical="center"/>
    </xf>
    <xf numFmtId="0" fontId="17" fillId="5" borderId="32" xfId="0" applyFont="1" applyFill="1" applyBorder="1" applyAlignment="1">
      <alignment horizontal="center" vertical="center"/>
    </xf>
    <xf numFmtId="0" fontId="17" fillId="5" borderId="28" xfId="0" applyFont="1" applyFill="1" applyBorder="1" applyAlignment="1">
      <alignment horizontal="center" vertical="center"/>
    </xf>
    <xf numFmtId="0" fontId="17" fillId="5" borderId="29" xfId="0" applyFont="1" applyFill="1" applyBorder="1" applyAlignment="1">
      <alignment horizontal="center" vertical="center"/>
    </xf>
    <xf numFmtId="0" fontId="17" fillId="5" borderId="30" xfId="0" applyFont="1" applyFill="1" applyBorder="1" applyAlignment="1">
      <alignment horizontal="center" vertical="center"/>
    </xf>
    <xf numFmtId="0" fontId="10" fillId="0" borderId="43" xfId="0" quotePrefix="1" applyFont="1" applyBorder="1" applyAlignment="1">
      <alignment horizontal="left" vertical="center"/>
    </xf>
    <xf numFmtId="0" fontId="10" fillId="0" borderId="31" xfId="0" quotePrefix="1" applyFont="1" applyBorder="1" applyAlignment="1">
      <alignment horizontal="left" vertical="center"/>
    </xf>
    <xf numFmtId="0" fontId="10" fillId="0" borderId="33" xfId="0" quotePrefix="1" applyFont="1" applyBorder="1" applyAlignment="1">
      <alignment horizontal="left" vertical="center"/>
    </xf>
    <xf numFmtId="0" fontId="10" fillId="0" borderId="62" xfId="0" quotePrefix="1" applyFont="1" applyBorder="1" applyAlignment="1">
      <alignment horizontal="left" vertical="center"/>
    </xf>
    <xf numFmtId="0" fontId="10" fillId="0" borderId="27" xfId="0" quotePrefix="1" applyFont="1" applyBorder="1" applyAlignment="1">
      <alignment horizontal="left" vertical="center" wrapText="1"/>
    </xf>
    <xf numFmtId="0" fontId="10" fillId="0" borderId="25" xfId="0" quotePrefix="1" applyFont="1" applyBorder="1" applyAlignment="1">
      <alignment horizontal="left" vertical="center" wrapText="1"/>
    </xf>
    <xf numFmtId="0" fontId="17" fillId="5" borderId="5" xfId="0" applyFont="1" applyFill="1" applyBorder="1" applyAlignment="1">
      <alignment horizontal="center" vertical="center"/>
    </xf>
    <xf numFmtId="0" fontId="17" fillId="5" borderId="12" xfId="0" applyFont="1" applyFill="1" applyBorder="1" applyAlignment="1">
      <alignment horizontal="center" vertical="center"/>
    </xf>
    <xf numFmtId="0" fontId="17" fillId="5" borderId="6" xfId="0" applyFont="1" applyFill="1" applyBorder="1" applyAlignment="1">
      <alignment horizontal="center" vertical="center"/>
    </xf>
    <xf numFmtId="0" fontId="7" fillId="0" borderId="27" xfId="0" quotePrefix="1" applyFont="1" applyBorder="1" applyAlignment="1">
      <alignment horizontal="left" vertical="center" wrapText="1"/>
    </xf>
    <xf numFmtId="0" fontId="7" fillId="0" borderId="0" xfId="0" quotePrefix="1" applyFont="1" applyAlignment="1">
      <alignment horizontal="left" vertical="center" wrapText="1"/>
    </xf>
    <xf numFmtId="0" fontId="7" fillId="0" borderId="25" xfId="0" quotePrefix="1" applyFont="1" applyBorder="1" applyAlignment="1">
      <alignment horizontal="left" vertical="center" wrapText="1"/>
    </xf>
    <xf numFmtId="0" fontId="7" fillId="0" borderId="64" xfId="0" quotePrefix="1" applyFont="1" applyBorder="1" applyAlignment="1">
      <alignment horizontal="left" vertical="center"/>
    </xf>
    <xf numFmtId="0" fontId="10" fillId="0" borderId="26" xfId="1" applyFont="1" applyBorder="1" applyAlignment="1">
      <alignment horizontal="left" vertical="center" wrapText="1"/>
    </xf>
    <xf numFmtId="0" fontId="7" fillId="0" borderId="35" xfId="0" quotePrefix="1" applyFont="1" applyBorder="1" applyAlignment="1">
      <alignment horizontal="left" vertical="center"/>
    </xf>
    <xf numFmtId="0" fontId="7" fillId="0" borderId="62" xfId="0" quotePrefix="1" applyFont="1" applyBorder="1" applyAlignment="1">
      <alignment horizontal="left" vertical="center"/>
    </xf>
    <xf numFmtId="0" fontId="7" fillId="0" borderId="54" xfId="0" quotePrefix="1" applyFont="1" applyBorder="1" applyAlignment="1">
      <alignment horizontal="left" vertical="center"/>
    </xf>
    <xf numFmtId="0" fontId="7" fillId="0" borderId="22" xfId="0" quotePrefix="1" applyFont="1" applyBorder="1" applyAlignment="1">
      <alignment horizontal="left" vertical="center"/>
    </xf>
    <xf numFmtId="0" fontId="10" fillId="0" borderId="29" xfId="1" applyFont="1" applyBorder="1" applyAlignment="1">
      <alignment horizontal="left" vertical="center" wrapText="1"/>
    </xf>
    <xf numFmtId="0" fontId="10" fillId="0" borderId="55" xfId="1" applyFont="1" applyBorder="1" applyAlignment="1">
      <alignment horizontal="left" vertical="center" wrapText="1"/>
    </xf>
    <xf numFmtId="0" fontId="10" fillId="0" borderId="64" xfId="0" quotePrefix="1" applyFont="1" applyBorder="1" applyAlignment="1">
      <alignment horizontal="left" vertical="center"/>
    </xf>
    <xf numFmtId="0" fontId="10" fillId="0" borderId="0" xfId="0" quotePrefix="1" applyFont="1" applyAlignment="1">
      <alignment horizontal="left" vertical="center" wrapText="1"/>
    </xf>
    <xf numFmtId="0" fontId="10" fillId="0" borderId="27" xfId="0" quotePrefix="1" applyFont="1" applyBorder="1" applyAlignment="1">
      <alignment horizontal="left" vertical="center"/>
    </xf>
    <xf numFmtId="0" fontId="10" fillId="0" borderId="0" xfId="0" quotePrefix="1" applyFont="1" applyAlignment="1">
      <alignment horizontal="left" vertical="center"/>
    </xf>
    <xf numFmtId="0" fontId="10" fillId="0" borderId="25" xfId="0" quotePrefix="1" applyFont="1" applyBorder="1" applyAlignment="1">
      <alignment horizontal="left" vertical="center"/>
    </xf>
    <xf numFmtId="0" fontId="10" fillId="0" borderId="13" xfId="1" applyFont="1" applyBorder="1" applyAlignment="1">
      <alignment horizontal="left" vertical="center" wrapText="1"/>
    </xf>
    <xf numFmtId="0" fontId="18" fillId="3" borderId="22" xfId="0" applyFont="1" applyFill="1" applyBorder="1" applyAlignment="1">
      <alignment horizontal="left" vertical="center" wrapText="1"/>
    </xf>
    <xf numFmtId="0" fontId="18" fillId="3" borderId="24" xfId="0" applyFont="1" applyFill="1" applyBorder="1" applyAlignment="1">
      <alignment horizontal="left" vertical="center" wrapText="1"/>
    </xf>
    <xf numFmtId="0" fontId="10" fillId="0" borderId="5" xfId="0" applyFont="1" applyBorder="1" applyAlignment="1">
      <alignment vertical="top" wrapText="1"/>
    </xf>
    <xf numFmtId="0" fontId="10" fillId="0" borderId="12" xfId="0" applyFont="1" applyBorder="1" applyAlignment="1">
      <alignment vertical="top" wrapText="1"/>
    </xf>
    <xf numFmtId="15" fontId="10" fillId="3" borderId="11" xfId="0" quotePrefix="1" applyNumberFormat="1" applyFont="1" applyFill="1" applyBorder="1" applyAlignment="1">
      <alignment horizontal="left" vertical="center" wrapText="1"/>
    </xf>
    <xf numFmtId="15" fontId="10" fillId="3" borderId="13" xfId="0" quotePrefix="1" applyNumberFormat="1" applyFont="1" applyFill="1" applyBorder="1" applyAlignment="1">
      <alignment horizontal="left" vertical="center" wrapText="1"/>
    </xf>
    <xf numFmtId="15" fontId="10" fillId="3" borderId="7" xfId="0" quotePrefix="1" applyNumberFormat="1" applyFont="1" applyFill="1" applyBorder="1" applyAlignment="1">
      <alignment horizontal="left" vertical="top" wrapText="1"/>
    </xf>
    <xf numFmtId="15" fontId="10" fillId="3" borderId="0" xfId="0" quotePrefix="1" applyNumberFormat="1" applyFont="1" applyFill="1" applyAlignment="1">
      <alignment horizontal="left" vertical="top" wrapText="1"/>
    </xf>
    <xf numFmtId="15" fontId="10" fillId="3" borderId="11" xfId="0" quotePrefix="1" applyNumberFormat="1" applyFont="1" applyFill="1" applyBorder="1" applyAlignment="1">
      <alignment horizontal="left" vertical="top" wrapText="1"/>
    </xf>
    <xf numFmtId="15" fontId="10" fillId="3" borderId="13" xfId="0" quotePrefix="1" applyNumberFormat="1" applyFont="1" applyFill="1" applyBorder="1" applyAlignment="1">
      <alignment horizontal="left" vertical="top" wrapText="1"/>
    </xf>
    <xf numFmtId="0" fontId="18" fillId="3" borderId="7" xfId="0" applyFont="1" applyFill="1" applyBorder="1" applyAlignment="1">
      <alignment horizontal="left" vertical="center" wrapText="1"/>
    </xf>
    <xf numFmtId="0" fontId="10" fillId="3" borderId="0" xfId="0" applyFont="1" applyFill="1" applyAlignment="1">
      <alignment horizontal="left" vertical="center" wrapText="1"/>
    </xf>
    <xf numFmtId="0" fontId="25" fillId="0" borderId="3" xfId="1" applyFont="1" applyBorder="1" applyAlignment="1">
      <alignment horizontal="left" vertical="center" wrapText="1" indent="2"/>
    </xf>
    <xf numFmtId="0" fontId="25" fillId="0" borderId="4" xfId="1" applyFont="1" applyBorder="1" applyAlignment="1">
      <alignment horizontal="left" vertical="center" wrapText="1" indent="2"/>
    </xf>
    <xf numFmtId="0" fontId="3" fillId="0" borderId="3" xfId="1" applyFont="1" applyBorder="1" applyAlignment="1">
      <alignment horizontal="left" vertical="center" wrapText="1" indent="1"/>
    </xf>
    <xf numFmtId="0" fontId="3" fillId="0" borderId="4" xfId="1" applyFont="1" applyBorder="1" applyAlignment="1">
      <alignment horizontal="left" vertical="center" wrapText="1" indent="1"/>
    </xf>
    <xf numFmtId="0" fontId="3" fillId="0" borderId="3" xfId="1" applyFont="1" applyBorder="1" applyAlignment="1">
      <alignment horizontal="left" vertical="center" wrapText="1" indent="2"/>
    </xf>
    <xf numFmtId="0" fontId="3" fillId="0" borderId="4" xfId="1" applyFont="1" applyBorder="1" applyAlignment="1">
      <alignment horizontal="left" vertical="center" wrapText="1" indent="2"/>
    </xf>
    <xf numFmtId="0" fontId="25" fillId="0" borderId="19" xfId="1" applyFont="1" applyBorder="1" applyAlignment="1">
      <alignment horizontal="left" vertical="center" wrapText="1" indent="2"/>
    </xf>
    <xf numFmtId="0" fontId="25" fillId="0" borderId="20" xfId="1" applyFont="1" applyBorder="1" applyAlignment="1">
      <alignment horizontal="left" vertical="center" wrapText="1" indent="2"/>
    </xf>
    <xf numFmtId="0" fontId="3" fillId="0" borderId="3" xfId="1" applyFont="1" applyBorder="1" applyAlignment="1">
      <alignment horizontal="left" vertical="center" wrapText="1" indent="3"/>
    </xf>
    <xf numFmtId="0" fontId="3" fillId="0" borderId="4" xfId="1" applyFont="1" applyBorder="1" applyAlignment="1">
      <alignment horizontal="left" vertical="center" wrapText="1" indent="3"/>
    </xf>
    <xf numFmtId="0" fontId="2" fillId="2" borderId="5"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2" borderId="9" xfId="2" quotePrefix="1" applyFont="1" applyFill="1" applyBorder="1" applyAlignment="1">
      <alignment horizontal="center" vertical="center" wrapText="1"/>
    </xf>
    <xf numFmtId="0" fontId="4" fillId="2" borderId="21" xfId="2" quotePrefix="1" applyFont="1" applyFill="1" applyBorder="1" applyAlignment="1">
      <alignment horizontal="center" vertical="center" wrapText="1"/>
    </xf>
    <xf numFmtId="0" fontId="4" fillId="2" borderId="10" xfId="2" quotePrefix="1" applyFont="1" applyFill="1" applyBorder="1" applyAlignment="1">
      <alignment horizontal="center" vertical="center"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4" fillId="0" borderId="15" xfId="1" applyFont="1" applyBorder="1" applyAlignment="1">
      <alignment horizontal="left" vertical="center" wrapText="1"/>
    </xf>
    <xf numFmtId="0" fontId="4" fillId="0" borderId="16" xfId="1" applyFont="1" applyBorder="1" applyAlignment="1">
      <alignment horizontal="left" vertical="center" wrapText="1"/>
    </xf>
    <xf numFmtId="0" fontId="21" fillId="2" borderId="21"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9" fillId="0" borderId="0" xfId="0" applyFont="1" applyAlignment="1">
      <alignment horizontal="center"/>
    </xf>
    <xf numFmtId="0" fontId="2" fillId="2" borderId="21" xfId="0" applyFont="1" applyFill="1" applyBorder="1" applyAlignment="1">
      <alignment horizontal="center" vertical="center" wrapText="1"/>
    </xf>
    <xf numFmtId="0" fontId="21" fillId="2" borderId="8" xfId="0" applyFont="1" applyFill="1" applyBorder="1" applyAlignment="1">
      <alignment horizontal="center" vertical="center" wrapText="1"/>
    </xf>
    <xf numFmtId="0" fontId="21" fillId="2" borderId="23"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1" fillId="2" borderId="22"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6" fillId="2" borderId="21" xfId="0" applyFont="1" applyFill="1" applyBorder="1" applyAlignment="1">
      <alignment horizontal="center" vertical="center" wrapText="1"/>
    </xf>
    <xf numFmtId="0" fontId="26" fillId="2" borderId="10" xfId="0" applyFont="1" applyFill="1" applyBorder="1" applyAlignment="1">
      <alignment horizontal="center" vertical="center" wrapText="1"/>
    </xf>
    <xf numFmtId="0" fontId="25" fillId="2" borderId="9" xfId="0" applyFont="1" applyFill="1" applyBorder="1" applyAlignment="1">
      <alignment horizontal="center" vertical="center" wrapText="1"/>
    </xf>
    <xf numFmtId="0" fontId="25" fillId="2" borderId="21" xfId="0" applyFont="1" applyFill="1" applyBorder="1" applyAlignment="1">
      <alignment horizontal="center" vertical="center" wrapText="1"/>
    </xf>
    <xf numFmtId="0" fontId="25" fillId="2" borderId="10" xfId="0" applyFont="1" applyFill="1" applyBorder="1" applyAlignment="1">
      <alignment horizontal="center" vertical="center" wrapText="1"/>
    </xf>
    <xf numFmtId="0" fontId="25" fillId="0" borderId="19" xfId="1" applyFont="1" applyBorder="1" applyAlignment="1">
      <alignment horizontal="left" vertical="center" wrapText="1" indent="1"/>
    </xf>
    <xf numFmtId="0" fontId="25" fillId="0" borderId="20" xfId="1" applyFont="1" applyBorder="1" applyAlignment="1">
      <alignment horizontal="left" vertical="center" wrapText="1" indent="1"/>
    </xf>
    <xf numFmtId="0" fontId="6" fillId="2" borderId="11" xfId="0" quotePrefix="1" applyFont="1" applyFill="1" applyBorder="1" applyAlignment="1">
      <alignment horizontal="center" vertical="center" wrapText="1"/>
    </xf>
    <xf numFmtId="0" fontId="6" fillId="2" borderId="12" xfId="0" quotePrefix="1" applyFont="1" applyFill="1" applyBorder="1" applyAlignment="1">
      <alignment horizontal="center" vertical="center" wrapText="1"/>
    </xf>
    <xf numFmtId="0" fontId="6" fillId="2" borderId="6" xfId="0" quotePrefix="1" applyFont="1" applyFill="1" applyBorder="1" applyAlignment="1">
      <alignment horizontal="center" vertical="center" wrapText="1"/>
    </xf>
    <xf numFmtId="0" fontId="25" fillId="0" borderId="3" xfId="1" applyFont="1" applyBorder="1" applyAlignment="1">
      <alignment horizontal="left" vertical="center" wrapText="1" indent="1"/>
    </xf>
    <xf numFmtId="0" fontId="25" fillId="0" borderId="4" xfId="1" applyFont="1" applyBorder="1" applyAlignment="1">
      <alignment horizontal="left" vertical="center" wrapText="1" indent="1"/>
    </xf>
    <xf numFmtId="0" fontId="6" fillId="2" borderId="22" xfId="0" applyFont="1" applyFill="1" applyBorder="1" applyAlignment="1">
      <alignment horizontal="center" vertical="center" wrapText="1"/>
    </xf>
    <xf numFmtId="0" fontId="6" fillId="2" borderId="24"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9" xfId="0" applyFont="1" applyFill="1" applyBorder="1" applyAlignment="1">
      <alignment horizontal="center" vertical="center" wrapText="1"/>
    </xf>
    <xf numFmtId="0" fontId="6" fillId="2" borderId="21" xfId="0" applyFont="1" applyFill="1" applyBorder="1" applyAlignment="1">
      <alignment horizontal="center" vertical="center" wrapText="1"/>
    </xf>
    <xf numFmtId="0" fontId="6" fillId="2" borderId="10" xfId="0" applyFont="1" applyFill="1" applyBorder="1" applyAlignment="1">
      <alignment horizontal="center" vertical="center" wrapText="1"/>
    </xf>
    <xf numFmtId="0" fontId="6" fillId="2" borderId="9" xfId="0"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2" borderId="11" xfId="0" applyFont="1" applyFill="1" applyBorder="1" applyAlignment="1">
      <alignment horizontal="left" vertical="center" wrapText="1"/>
    </xf>
    <xf numFmtId="0" fontId="6" fillId="2" borderId="14"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10" xfId="0" applyFont="1" applyFill="1" applyBorder="1" applyAlignment="1">
      <alignment horizontal="left" vertical="center" wrapText="1"/>
    </xf>
    <xf numFmtId="0" fontId="6" fillId="2" borderId="5" xfId="0" quotePrefix="1" applyFont="1" applyFill="1" applyBorder="1" applyAlignment="1">
      <alignment horizontal="left" vertical="center" wrapText="1"/>
    </xf>
    <xf numFmtId="0" fontId="6" fillId="2" borderId="6" xfId="0" quotePrefix="1" applyFont="1" applyFill="1" applyBorder="1" applyAlignment="1">
      <alignment horizontal="left" vertical="center" wrapText="1"/>
    </xf>
    <xf numFmtId="0" fontId="2" fillId="2" borderId="9" xfId="0" quotePrefix="1" applyFont="1" applyFill="1" applyBorder="1" applyAlignment="1">
      <alignment horizontal="center" vertical="center" wrapText="1"/>
    </xf>
    <xf numFmtId="0" fontId="3" fillId="0" borderId="15" xfId="1" applyFont="1" applyBorder="1" applyAlignment="1">
      <alignment horizontal="left" vertical="center" wrapText="1" indent="2"/>
    </xf>
    <xf numFmtId="0" fontId="3" fillId="0" borderId="16" xfId="1" applyFont="1" applyBorder="1" applyAlignment="1">
      <alignment horizontal="left" vertical="center" wrapText="1" indent="2"/>
    </xf>
    <xf numFmtId="0" fontId="9" fillId="2" borderId="11" xfId="0" applyFont="1" applyFill="1" applyBorder="1" applyAlignment="1">
      <alignment horizontal="center"/>
    </xf>
    <xf numFmtId="0" fontId="9" fillId="2" borderId="14" xfId="0" applyFont="1" applyFill="1" applyBorder="1" applyAlignment="1">
      <alignment horizontal="center"/>
    </xf>
    <xf numFmtId="0" fontId="9" fillId="2" borderId="7" xfId="0" applyFont="1" applyFill="1" applyBorder="1" applyAlignment="1">
      <alignment horizontal="center"/>
    </xf>
    <xf numFmtId="0" fontId="9" fillId="2" borderId="8" xfId="0" applyFont="1" applyFill="1" applyBorder="1" applyAlignment="1">
      <alignment horizontal="center"/>
    </xf>
    <xf numFmtId="0" fontId="9" fillId="2" borderId="22" xfId="0" applyFont="1" applyFill="1" applyBorder="1" applyAlignment="1">
      <alignment horizontal="center"/>
    </xf>
    <xf numFmtId="0" fontId="9" fillId="2" borderId="23" xfId="0" applyFont="1" applyFill="1" applyBorder="1" applyAlignment="1">
      <alignment horizontal="center"/>
    </xf>
    <xf numFmtId="0" fontId="3" fillId="0" borderId="61" xfId="1" applyFont="1" applyBorder="1" applyAlignment="1">
      <alignment horizontal="left" vertical="center" wrapText="1" indent="3"/>
    </xf>
    <xf numFmtId="0" fontId="3" fillId="0" borderId="15" xfId="1" applyFont="1" applyBorder="1" applyAlignment="1">
      <alignment horizontal="left" vertical="center" wrapText="1" indent="3"/>
    </xf>
    <xf numFmtId="0" fontId="3" fillId="0" borderId="16" xfId="1" applyFont="1" applyBorder="1" applyAlignment="1">
      <alignment horizontal="left" vertical="center" wrapText="1" indent="3"/>
    </xf>
    <xf numFmtId="0" fontId="3" fillId="0" borderId="57" xfId="1" applyFont="1" applyBorder="1" applyAlignment="1">
      <alignment horizontal="left" vertical="center" wrapText="1" indent="2"/>
    </xf>
    <xf numFmtId="0" fontId="3" fillId="0" borderId="58" xfId="1" applyFont="1" applyBorder="1" applyAlignment="1">
      <alignment horizontal="left" vertical="center" wrapText="1" indent="2"/>
    </xf>
    <xf numFmtId="0" fontId="3" fillId="0" borderId="57" xfId="1" applyFont="1" applyBorder="1" applyAlignment="1">
      <alignment horizontal="left" vertical="center" wrapText="1" indent="3"/>
    </xf>
    <xf numFmtId="0" fontId="3" fillId="0" borderId="58" xfId="1" applyFont="1" applyBorder="1" applyAlignment="1">
      <alignment horizontal="left" vertical="center" wrapText="1" indent="3"/>
    </xf>
  </cellXfs>
  <cellStyles count="5">
    <cellStyle name="Comma" xfId="4" builtinId="3"/>
    <cellStyle name="Hyperlink" xfId="3" builtinId="8"/>
    <cellStyle name="Normal" xfId="0" builtinId="0"/>
    <cellStyle name="Normal 2 5 2" xfId="1" xr:uid="{2C0B8D54-F258-4C17-B10D-3C1516B0C9AF}"/>
    <cellStyle name="Normal 2 5 2 2 2" xfId="2" xr:uid="{B072DA8E-CB1B-434B-BCA3-91F44628B82F}"/>
  </cellStyles>
  <dxfs count="555">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b/>
        <i val="0"/>
        <color theme="9" tint="-0.499984740745262"/>
      </font>
    </dxf>
    <dxf>
      <font>
        <b/>
        <i val="0"/>
        <color rgb="FFC00000"/>
      </font>
    </dxf>
    <dxf>
      <font>
        <color rgb="FFFF0000"/>
      </font>
    </dxf>
  </dxfs>
  <tableStyles count="0" defaultTableStyle="TableStyleMedium2" defaultPivotStyle="PivotStyleLight16"/>
  <colors>
    <mruColors>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19050</xdr:colOff>
      <xdr:row>0</xdr:row>
      <xdr:rowOff>180975</xdr:rowOff>
    </xdr:from>
    <xdr:to>
      <xdr:col>1</xdr:col>
      <xdr:colOff>1616340</xdr:colOff>
      <xdr:row>4</xdr:row>
      <xdr:rowOff>40821</xdr:rowOff>
    </xdr:to>
    <xdr:pic>
      <xdr:nvPicPr>
        <xdr:cNvPr id="2" name="Picture 1">
          <a:extLst>
            <a:ext uri="{FF2B5EF4-FFF2-40B4-BE49-F238E27FC236}">
              <a16:creationId xmlns:a16="http://schemas.microsoft.com/office/drawing/2014/main" id="{0D667FFE-89D2-407D-AE62-B582D60C7E8D}"/>
            </a:ext>
          </a:extLst>
        </xdr:cNvPr>
        <xdr:cNvPicPr>
          <a:picLocks noChangeAspect="1"/>
        </xdr:cNvPicPr>
      </xdr:nvPicPr>
      <xdr:blipFill>
        <a:blip xmlns:r="http://schemas.openxmlformats.org/officeDocument/2006/relationships" r:embed="rId1"/>
        <a:stretch>
          <a:fillRect/>
        </a:stretch>
      </xdr:blipFill>
      <xdr:spPr>
        <a:xfrm>
          <a:off x="200025" y="180975"/>
          <a:ext cx="1597290" cy="621846"/>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FD4C3F-855C-4CC0-A2A0-35AD666133CB}">
  <dimension ref="A1:C27"/>
  <sheetViews>
    <sheetView tabSelected="1" zoomScaleNormal="100" workbookViewId="0"/>
  </sheetViews>
  <sheetFormatPr defaultRowHeight="15"/>
  <cols>
    <col min="1" max="1" width="2.7109375" customWidth="1"/>
    <col min="2" max="2" width="32.85546875" customWidth="1"/>
    <col min="3" max="3" width="104.7109375" bestFit="1" customWidth="1"/>
  </cols>
  <sheetData>
    <row r="1" spans="1:3">
      <c r="A1" s="24"/>
      <c r="B1" s="24"/>
      <c r="C1" s="24"/>
    </row>
    <row r="2" spans="1:3">
      <c r="A2" s="24"/>
      <c r="B2" s="24"/>
      <c r="C2" s="24"/>
    </row>
    <row r="3" spans="1:3">
      <c r="A3" s="24"/>
      <c r="B3" s="24"/>
      <c r="C3" s="24"/>
    </row>
    <row r="4" spans="1:3">
      <c r="A4" s="24"/>
      <c r="B4" s="24"/>
      <c r="C4" s="24"/>
    </row>
    <row r="5" spans="1:3">
      <c r="A5" s="24"/>
      <c r="B5" s="24"/>
      <c r="C5" s="24"/>
    </row>
    <row r="6" spans="1:3" ht="21">
      <c r="A6" s="26"/>
      <c r="B6" s="25" t="s">
        <v>0</v>
      </c>
      <c r="C6" s="26"/>
    </row>
    <row r="7" spans="1:3" ht="16.5" customHeight="1">
      <c r="A7" s="28"/>
      <c r="B7" s="27" t="s">
        <v>1</v>
      </c>
      <c r="C7" s="27" t="s">
        <v>2</v>
      </c>
    </row>
    <row r="8" spans="1:3" ht="16.5" customHeight="1">
      <c r="A8" s="28"/>
      <c r="B8" s="31" t="s">
        <v>366</v>
      </c>
      <c r="C8" s="66" t="s">
        <v>367</v>
      </c>
    </row>
    <row r="9" spans="1:3" ht="45" customHeight="1">
      <c r="A9" s="28"/>
      <c r="B9" s="31" t="s">
        <v>3</v>
      </c>
      <c r="C9" s="66" t="s">
        <v>115</v>
      </c>
    </row>
    <row r="10" spans="1:3" ht="45">
      <c r="A10" s="24"/>
      <c r="B10" s="31" t="s">
        <v>4</v>
      </c>
      <c r="C10" s="66" t="s">
        <v>363</v>
      </c>
    </row>
    <row r="11" spans="1:3" ht="41.25" customHeight="1">
      <c r="A11" s="28"/>
      <c r="B11" s="31" t="s">
        <v>283</v>
      </c>
      <c r="C11" s="66" t="s">
        <v>364</v>
      </c>
    </row>
    <row r="12" spans="1:3" ht="46.5" customHeight="1">
      <c r="A12" s="28"/>
      <c r="B12" s="31" t="s">
        <v>274</v>
      </c>
      <c r="C12" s="66" t="s">
        <v>286</v>
      </c>
    </row>
    <row r="13" spans="1:3" ht="30">
      <c r="A13" s="24"/>
      <c r="B13" s="31" t="s">
        <v>275</v>
      </c>
      <c r="C13" s="66" t="s">
        <v>287</v>
      </c>
    </row>
    <row r="14" spans="1:3" ht="63.75" customHeight="1">
      <c r="A14" s="24"/>
      <c r="B14" s="31" t="s">
        <v>276</v>
      </c>
      <c r="C14" s="66" t="s">
        <v>481</v>
      </c>
    </row>
    <row r="15" spans="1:3" ht="62.25" customHeight="1">
      <c r="A15" s="24"/>
      <c r="B15" s="30" t="s">
        <v>284</v>
      </c>
      <c r="C15" s="66" t="s">
        <v>336</v>
      </c>
    </row>
    <row r="16" spans="1:3" ht="62.25" customHeight="1">
      <c r="A16" s="24"/>
      <c r="B16" s="30" t="s">
        <v>277</v>
      </c>
      <c r="C16" s="66" t="s">
        <v>291</v>
      </c>
    </row>
    <row r="17" spans="1:3" ht="62.25" customHeight="1">
      <c r="A17" s="24"/>
      <c r="B17" s="30" t="s">
        <v>278</v>
      </c>
      <c r="C17" s="66" t="s">
        <v>288</v>
      </c>
    </row>
    <row r="18" spans="1:3" ht="62.25" customHeight="1">
      <c r="A18" s="24"/>
      <c r="B18" s="31" t="s">
        <v>279</v>
      </c>
      <c r="C18" s="66" t="s">
        <v>481</v>
      </c>
    </row>
    <row r="19" spans="1:3" ht="61.5" customHeight="1">
      <c r="A19" s="24"/>
      <c r="B19" s="30" t="s">
        <v>285</v>
      </c>
      <c r="C19" s="66" t="s">
        <v>289</v>
      </c>
    </row>
    <row r="20" spans="1:3" ht="51.75" customHeight="1">
      <c r="A20" s="24"/>
      <c r="B20" s="30" t="s">
        <v>280</v>
      </c>
      <c r="C20" s="66" t="s">
        <v>290</v>
      </c>
    </row>
    <row r="21" spans="1:3" ht="44.25" customHeight="1">
      <c r="A21" s="24"/>
      <c r="B21" s="30" t="s">
        <v>426</v>
      </c>
      <c r="C21" s="66" t="s">
        <v>292</v>
      </c>
    </row>
    <row r="22" spans="1:3" ht="61.5" customHeight="1">
      <c r="A22" s="24"/>
      <c r="B22" s="31" t="s">
        <v>281</v>
      </c>
      <c r="C22" s="66" t="s">
        <v>481</v>
      </c>
    </row>
    <row r="23" spans="1:3" ht="47.25" customHeight="1">
      <c r="A23" s="24"/>
      <c r="B23" s="32" t="s">
        <v>282</v>
      </c>
      <c r="C23" s="66" t="s">
        <v>365</v>
      </c>
    </row>
    <row r="24" spans="1:3" ht="19.5" customHeight="1">
      <c r="A24" s="24"/>
      <c r="B24" s="31"/>
      <c r="C24" s="112"/>
    </row>
    <row r="25" spans="1:3" ht="21">
      <c r="A25" s="24"/>
      <c r="B25" s="198" t="s">
        <v>482</v>
      </c>
      <c r="C25" s="199"/>
    </row>
    <row r="26" spans="1:3" ht="21">
      <c r="A26" s="24"/>
      <c r="B26" s="25"/>
      <c r="C26" s="24"/>
    </row>
    <row r="27" spans="1:3">
      <c r="A27" s="24"/>
      <c r="C27" s="29"/>
    </row>
  </sheetData>
  <sheetProtection algorithmName="SHA-512" hashValue="96wvCR8QoGaEkkFrg+gdWseR8Sx/Il2hqJ3hOnk+eExtwHvv83OKAmQrP7C/5qfRJuwKhHa89zhEKByK2lBxvg==" saltValue="9HfkwGjukWVntNSdEfs9Sg==" spinCount="100000" sheet="1" objects="1" scenarios="1"/>
  <mergeCells count="1">
    <mergeCell ref="B25:C25"/>
  </mergeCells>
  <hyperlinks>
    <hyperlink ref="B14" location="'HH - Practices'!A1" display="HH - Practices" xr:uid="{CB11FBF2-BBB7-42D5-98DA-21F168E86DE0}"/>
    <hyperlink ref="B9" location="'General information'!A1" display="General information" xr:uid="{F6D38CE3-DB95-4716-B1FF-1F3062653993}"/>
    <hyperlink ref="B13" location="'HH - Movable property'!A1" display="HH - Movable Property" xr:uid="{2785DD51-3C39-4E4B-9224-70741FFB5EC1}"/>
    <hyperlink ref="B11" location="'HH - Balance sheet'!A1" display="HH - Balance sheet" xr:uid="{6A6EEB76-AF55-4FED-8F23-4C19CEF32621}"/>
    <hyperlink ref="B12" location="'HH - Immovable property'!A1" display="HH - Immovable property" xr:uid="{B1BDBFF8-6239-41B7-8C9B-E2CC6A8BAFE3}"/>
    <hyperlink ref="B10" location="Instructions!A1" display="Instructions" xr:uid="{4240FD85-8B6E-4D44-8CEE-F5BAAE6DB458}"/>
    <hyperlink ref="B18" location="'SME - Practices'!A1" display="SME - Practices" xr:uid="{25D8B79E-027A-4809-B5CC-91D63F4F12BB}"/>
    <hyperlink ref="B17" location="'SME - Movable property'!A1" display="SME - Movable Property" xr:uid="{45F75E2F-0482-446E-9E07-4DF5D0492E52}"/>
    <hyperlink ref="B15" location="'SME - Balance sheet'!A1" display="SME - Balance sheet" xr:uid="{2A6D60AB-6C09-4E21-A33B-58466541783C}"/>
    <hyperlink ref="B16" location="'SME - Immovable property'!A1" display="SME - Immovable property" xr:uid="{E9B7EDEB-A707-4A2B-B662-556ACA6CE340}"/>
    <hyperlink ref="B22" location="'NFC - Practices'!A1" display="NFC - Practices" xr:uid="{72F13F94-285F-4247-A484-A30E593240CF}"/>
    <hyperlink ref="B21" location="'NFC - Movable property'!A1" display="NFC - Movable Property" xr:uid="{F499BEB0-4761-4C74-B28D-7CBB29A53A5C}"/>
    <hyperlink ref="B19" location="'NFC - Balance sheet'!A1" display="NFC - Balance sheet" xr:uid="{0D6A49FC-0D7D-4F27-8303-007272FC89FE}"/>
    <hyperlink ref="B20" location="'NFC - Immovable property'!A1" display="NFC - Immovable property" xr:uid="{FA3CEC27-C612-438D-9EAE-9C3898865E9A}"/>
    <hyperlink ref="B23" location="Funding!A1" display="Funding" xr:uid="{7018D6D5-D487-4CBF-A1FD-E23A31493E14}"/>
    <hyperlink ref="B8" location="Index!A34" display="Index" xr:uid="{A006D51B-2408-4FD3-9905-BE0C30B87796}"/>
  </hyperlinks>
  <pageMargins left="0.7" right="0.7" top="0.75" bottom="0.75" header="0.3" footer="0.3"/>
  <pageSetup paperSize="9" orientation="portrait" verticalDpi="0" r:id="rId1"/>
  <headerFooter>
    <oddHeader>&amp;L&amp;"Calibri"&amp;12&amp;K000000 EBA Regular Use&amp;1#_x000D_</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CCDC1-0510-404B-9FB4-BE3A6FA0548F}">
  <dimension ref="A1:E454"/>
  <sheetViews>
    <sheetView zoomScaleNormal="100" workbookViewId="0"/>
  </sheetViews>
  <sheetFormatPr defaultColWidth="0" defaultRowHeight="11.25" zeroHeight="1"/>
  <cols>
    <col min="1" max="1" width="1.140625" style="20" customWidth="1"/>
    <col min="2" max="2" width="21.7109375" style="20" customWidth="1"/>
    <col min="3" max="3" width="107.85546875" style="20" customWidth="1"/>
    <col min="4" max="4" width="45.85546875" style="20" customWidth="1"/>
    <col min="5" max="5" width="2.85546875" style="20" customWidth="1"/>
    <col min="6" max="16384" width="9.140625" style="20" hidden="1"/>
  </cols>
  <sheetData>
    <row r="1" spans="1:4" s="144" customFormat="1" ht="18">
      <c r="A1" s="145"/>
      <c r="B1" s="120" t="s">
        <v>5</v>
      </c>
      <c r="C1" s="145"/>
    </row>
    <row r="2" spans="1:4" s="144" customFormat="1" ht="14.25">
      <c r="A2" s="145"/>
      <c r="B2" s="146"/>
      <c r="C2" s="145"/>
    </row>
    <row r="3" spans="1:4" s="144" customFormat="1" ht="14.25">
      <c r="A3" s="145"/>
      <c r="B3" s="212" t="s">
        <v>6</v>
      </c>
      <c r="C3" s="213"/>
      <c r="D3" s="214"/>
    </row>
    <row r="4" spans="1:4" s="144" customFormat="1" ht="14.25">
      <c r="A4" s="145"/>
      <c r="B4" s="243" t="s">
        <v>605</v>
      </c>
      <c r="C4" s="244"/>
      <c r="D4" s="147"/>
    </row>
    <row r="5" spans="1:4" s="144" customFormat="1" ht="14.25">
      <c r="A5" s="145"/>
      <c r="B5" s="212" t="s">
        <v>7</v>
      </c>
      <c r="C5" s="213"/>
      <c r="D5" s="214"/>
    </row>
    <row r="6" spans="1:4" s="144" customFormat="1" ht="14.25">
      <c r="A6" s="145"/>
      <c r="B6" s="245" t="s">
        <v>431</v>
      </c>
      <c r="C6" s="246"/>
      <c r="D6" s="148"/>
    </row>
    <row r="7" spans="1:4" s="144" customFormat="1" ht="14.25">
      <c r="A7" s="145"/>
      <c r="B7" s="212" t="s">
        <v>8</v>
      </c>
      <c r="C7" s="213"/>
      <c r="D7" s="214"/>
    </row>
    <row r="8" spans="1:4" s="144" customFormat="1" ht="14.25" customHeight="1">
      <c r="A8" s="145"/>
      <c r="B8" s="247" t="s">
        <v>448</v>
      </c>
      <c r="C8" s="248"/>
      <c r="D8" s="149"/>
    </row>
    <row r="9" spans="1:4" s="144" customFormat="1" ht="14.25" customHeight="1">
      <c r="A9" s="145"/>
      <c r="B9" s="247" t="s">
        <v>134</v>
      </c>
      <c r="C9" s="248"/>
      <c r="D9" s="149"/>
    </row>
    <row r="10" spans="1:4" s="144" customFormat="1" ht="14.25">
      <c r="A10" s="145"/>
      <c r="B10" s="150" t="s">
        <v>9</v>
      </c>
      <c r="C10" s="151"/>
      <c r="D10" s="152"/>
    </row>
    <row r="11" spans="1:4" s="144" customFormat="1" ht="14.25">
      <c r="A11" s="145"/>
      <c r="B11" s="212" t="s">
        <v>10</v>
      </c>
      <c r="C11" s="213"/>
      <c r="D11" s="214"/>
    </row>
    <row r="12" spans="1:4" s="144" customFormat="1" ht="32.25" customHeight="1">
      <c r="A12" s="145"/>
      <c r="B12" s="249" t="s">
        <v>430</v>
      </c>
      <c r="C12" s="250"/>
      <c r="D12" s="148"/>
    </row>
    <row r="13" spans="1:4" s="144" customFormat="1" ht="14.25">
      <c r="A13" s="145"/>
      <c r="B13" s="247" t="s">
        <v>11</v>
      </c>
      <c r="C13" s="248"/>
      <c r="D13" s="149"/>
    </row>
    <row r="14" spans="1:4" s="144" customFormat="1" ht="14.25">
      <c r="A14" s="145"/>
      <c r="B14" s="247" t="s">
        <v>379</v>
      </c>
      <c r="C14" s="248"/>
      <c r="D14" s="149"/>
    </row>
    <row r="15" spans="1:4" s="144" customFormat="1" ht="14.25">
      <c r="A15" s="145"/>
      <c r="B15" s="153" t="s">
        <v>380</v>
      </c>
      <c r="C15" s="154"/>
      <c r="D15" s="149"/>
    </row>
    <row r="16" spans="1:4" s="144" customFormat="1" ht="14.25">
      <c r="A16" s="145"/>
      <c r="B16" s="155" t="s">
        <v>12</v>
      </c>
      <c r="C16" s="145"/>
      <c r="D16" s="149"/>
    </row>
    <row r="17" spans="1:4" s="144" customFormat="1" ht="14.25">
      <c r="A17" s="145"/>
      <c r="B17" s="156" t="s">
        <v>382</v>
      </c>
      <c r="C17" s="157"/>
      <c r="D17" s="152"/>
    </row>
    <row r="18" spans="1:4" s="144" customFormat="1" ht="14.25">
      <c r="A18" s="145"/>
      <c r="B18" s="212" t="s">
        <v>13</v>
      </c>
      <c r="C18" s="213"/>
      <c r="D18" s="214"/>
    </row>
    <row r="19" spans="1:4" s="144" customFormat="1" ht="22.5" customHeight="1">
      <c r="A19" s="145"/>
      <c r="B19" s="158" t="s">
        <v>163</v>
      </c>
      <c r="C19" s="159"/>
      <c r="D19" s="148"/>
    </row>
    <row r="20" spans="1:4" s="144" customFormat="1" ht="57" customHeight="1">
      <c r="A20" s="145"/>
      <c r="B20" s="251" t="s">
        <v>447</v>
      </c>
      <c r="C20" s="252"/>
      <c r="D20" s="149"/>
    </row>
    <row r="21" spans="1:4" s="144" customFormat="1" ht="35.25" customHeight="1">
      <c r="A21" s="145"/>
      <c r="B21" s="241" t="s">
        <v>108</v>
      </c>
      <c r="C21" s="242"/>
      <c r="D21" s="152"/>
    </row>
    <row r="22" spans="1:4"/>
    <row r="23" spans="1:4" ht="18">
      <c r="B23" s="120" t="s">
        <v>344</v>
      </c>
    </row>
    <row r="24" spans="1:4"/>
    <row r="25" spans="1:4" ht="21" customHeight="1">
      <c r="B25" s="212" t="s">
        <v>344</v>
      </c>
      <c r="C25" s="213"/>
      <c r="D25" s="214"/>
    </row>
    <row r="26" spans="1:4">
      <c r="B26" s="45" t="s">
        <v>48</v>
      </c>
      <c r="C26" s="33" t="s">
        <v>49</v>
      </c>
      <c r="D26" s="48" t="s">
        <v>50</v>
      </c>
    </row>
    <row r="27" spans="1:4">
      <c r="B27" s="50" t="s">
        <v>14</v>
      </c>
      <c r="C27" s="54" t="s">
        <v>113</v>
      </c>
      <c r="D27" s="35"/>
    </row>
    <row r="28" spans="1:4" ht="33.75">
      <c r="B28" s="49" t="s">
        <v>16</v>
      </c>
      <c r="C28" s="55" t="s">
        <v>51</v>
      </c>
      <c r="D28" s="36"/>
    </row>
    <row r="29" spans="1:4">
      <c r="B29" s="229" t="s">
        <v>18</v>
      </c>
      <c r="C29" s="228" t="s">
        <v>52</v>
      </c>
      <c r="D29" s="37" t="s">
        <v>53</v>
      </c>
    </row>
    <row r="30" spans="1:4" ht="15" customHeight="1">
      <c r="B30" s="229"/>
      <c r="C30" s="228"/>
      <c r="D30" s="46" t="s">
        <v>54</v>
      </c>
    </row>
    <row r="31" spans="1:4" ht="15" customHeight="1">
      <c r="B31" s="229"/>
      <c r="C31" s="228"/>
      <c r="D31" s="38" t="s">
        <v>55</v>
      </c>
    </row>
    <row r="32" spans="1:4">
      <c r="B32" s="229" t="s">
        <v>20</v>
      </c>
      <c r="C32" s="228" t="s">
        <v>56</v>
      </c>
      <c r="D32" s="37" t="s">
        <v>57</v>
      </c>
    </row>
    <row r="33" spans="2:4" ht="15" customHeight="1">
      <c r="B33" s="229"/>
      <c r="C33" s="228"/>
      <c r="D33" s="39" t="s">
        <v>58</v>
      </c>
    </row>
    <row r="34" spans="2:4" ht="15" customHeight="1">
      <c r="B34" s="229"/>
      <c r="C34" s="228"/>
      <c r="D34" s="39" t="s">
        <v>59</v>
      </c>
    </row>
    <row r="35" spans="2:4" ht="15" customHeight="1">
      <c r="B35" s="229"/>
      <c r="C35" s="228"/>
      <c r="D35" s="39" t="s">
        <v>60</v>
      </c>
    </row>
    <row r="36" spans="2:4" ht="15" customHeight="1">
      <c r="B36" s="229"/>
      <c r="C36" s="228"/>
      <c r="D36" s="39" t="s">
        <v>61</v>
      </c>
    </row>
    <row r="37" spans="2:4" ht="15" customHeight="1">
      <c r="B37" s="229"/>
      <c r="C37" s="228"/>
      <c r="D37" s="39" t="s">
        <v>62</v>
      </c>
    </row>
    <row r="38" spans="2:4" ht="15" customHeight="1">
      <c r="B38" s="229"/>
      <c r="C38" s="228"/>
      <c r="D38" s="39" t="s">
        <v>63</v>
      </c>
    </row>
    <row r="39" spans="2:4" ht="15" customHeight="1">
      <c r="B39" s="229"/>
      <c r="C39" s="228"/>
      <c r="D39" s="39" t="s">
        <v>64</v>
      </c>
    </row>
    <row r="40" spans="2:4" ht="15" customHeight="1">
      <c r="B40" s="229"/>
      <c r="C40" s="228"/>
      <c r="D40" s="39" t="s">
        <v>65</v>
      </c>
    </row>
    <row r="41" spans="2:4" ht="15" customHeight="1">
      <c r="B41" s="229"/>
      <c r="C41" s="228"/>
      <c r="D41" s="39" t="s">
        <v>66</v>
      </c>
    </row>
    <row r="42" spans="2:4" ht="15" customHeight="1">
      <c r="B42" s="229"/>
      <c r="C42" s="228"/>
      <c r="D42" s="39" t="s">
        <v>67</v>
      </c>
    </row>
    <row r="43" spans="2:4" ht="15" customHeight="1">
      <c r="B43" s="229"/>
      <c r="C43" s="228"/>
      <c r="D43" s="39" t="s">
        <v>68</v>
      </c>
    </row>
    <row r="44" spans="2:4" ht="15" customHeight="1">
      <c r="B44" s="229"/>
      <c r="C44" s="228"/>
      <c r="D44" s="39" t="s">
        <v>69</v>
      </c>
    </row>
    <row r="45" spans="2:4" ht="15" customHeight="1">
      <c r="B45" s="229"/>
      <c r="C45" s="228"/>
      <c r="D45" s="39" t="s">
        <v>70</v>
      </c>
    </row>
    <row r="46" spans="2:4" ht="15" customHeight="1">
      <c r="B46" s="229"/>
      <c r="C46" s="228"/>
      <c r="D46" s="39" t="s">
        <v>71</v>
      </c>
    </row>
    <row r="47" spans="2:4" ht="15" customHeight="1">
      <c r="B47" s="229"/>
      <c r="C47" s="228"/>
      <c r="D47" s="39" t="s">
        <v>72</v>
      </c>
    </row>
    <row r="48" spans="2:4" ht="15" customHeight="1">
      <c r="B48" s="229"/>
      <c r="C48" s="228"/>
      <c r="D48" s="39" t="s">
        <v>73</v>
      </c>
    </row>
    <row r="49" spans="2:4" ht="15" customHeight="1">
      <c r="B49" s="229"/>
      <c r="C49" s="228"/>
      <c r="D49" s="39" t="s">
        <v>74</v>
      </c>
    </row>
    <row r="50" spans="2:4" ht="15" customHeight="1">
      <c r="B50" s="229"/>
      <c r="C50" s="228"/>
      <c r="D50" s="39" t="s">
        <v>75</v>
      </c>
    </row>
    <row r="51" spans="2:4" ht="15" customHeight="1">
      <c r="B51" s="229"/>
      <c r="C51" s="228"/>
      <c r="D51" s="39" t="s">
        <v>76</v>
      </c>
    </row>
    <row r="52" spans="2:4" ht="15" customHeight="1">
      <c r="B52" s="229"/>
      <c r="C52" s="228"/>
      <c r="D52" s="39" t="s">
        <v>77</v>
      </c>
    </row>
    <row r="53" spans="2:4" ht="15" customHeight="1">
      <c r="B53" s="229"/>
      <c r="C53" s="228"/>
      <c r="D53" s="39" t="s">
        <v>78</v>
      </c>
    </row>
    <row r="54" spans="2:4" ht="15" customHeight="1">
      <c r="B54" s="229"/>
      <c r="C54" s="228"/>
      <c r="D54" s="39" t="s">
        <v>79</v>
      </c>
    </row>
    <row r="55" spans="2:4" ht="15" customHeight="1">
      <c r="B55" s="229"/>
      <c r="C55" s="228"/>
      <c r="D55" s="39" t="s">
        <v>80</v>
      </c>
    </row>
    <row r="56" spans="2:4" ht="15" customHeight="1">
      <c r="B56" s="229"/>
      <c r="C56" s="228"/>
      <c r="D56" s="39" t="s">
        <v>81</v>
      </c>
    </row>
    <row r="57" spans="2:4" ht="15" customHeight="1">
      <c r="B57" s="229"/>
      <c r="C57" s="228"/>
      <c r="D57" s="39" t="s">
        <v>82</v>
      </c>
    </row>
    <row r="58" spans="2:4" ht="15" customHeight="1">
      <c r="B58" s="229"/>
      <c r="C58" s="228"/>
      <c r="D58" s="39" t="s">
        <v>83</v>
      </c>
    </row>
    <row r="59" spans="2:4" ht="15" customHeight="1">
      <c r="B59" s="229"/>
      <c r="C59" s="228"/>
      <c r="D59" s="39" t="s">
        <v>84</v>
      </c>
    </row>
    <row r="60" spans="2:4" ht="15" customHeight="1">
      <c r="B60" s="229"/>
      <c r="C60" s="228"/>
      <c r="D60" s="39" t="s">
        <v>85</v>
      </c>
    </row>
    <row r="61" spans="2:4" ht="15" customHeight="1">
      <c r="B61" s="229"/>
      <c r="C61" s="228"/>
      <c r="D61" s="38" t="s">
        <v>86</v>
      </c>
    </row>
    <row r="62" spans="2:4" ht="25.5" customHeight="1">
      <c r="B62" s="56" t="s">
        <v>22</v>
      </c>
      <c r="C62" s="64" t="s">
        <v>114</v>
      </c>
      <c r="D62" s="65"/>
    </row>
    <row r="63" spans="2:4" ht="15" customHeight="1">
      <c r="B63" s="207" t="s">
        <v>23</v>
      </c>
      <c r="C63" s="228" t="s">
        <v>429</v>
      </c>
      <c r="D63" s="47" t="s">
        <v>88</v>
      </c>
    </row>
    <row r="64" spans="2:4" ht="15" customHeight="1">
      <c r="B64" s="207"/>
      <c r="C64" s="228"/>
      <c r="D64" s="39" t="s">
        <v>89</v>
      </c>
    </row>
    <row r="65" spans="2:4" ht="15" customHeight="1">
      <c r="B65" s="207"/>
      <c r="C65" s="228"/>
      <c r="D65" s="39" t="s">
        <v>90</v>
      </c>
    </row>
    <row r="66" spans="2:4" ht="15" customHeight="1">
      <c r="B66" s="207"/>
      <c r="C66" s="228"/>
      <c r="D66" s="39" t="s">
        <v>91</v>
      </c>
    </row>
    <row r="67" spans="2:4" ht="15" customHeight="1">
      <c r="B67" s="207"/>
      <c r="C67" s="228"/>
      <c r="D67" s="39" t="s">
        <v>87</v>
      </c>
    </row>
    <row r="68" spans="2:4" ht="15" customHeight="1">
      <c r="B68" s="207"/>
      <c r="C68" s="228"/>
      <c r="D68" s="39" t="s">
        <v>141</v>
      </c>
    </row>
    <row r="69" spans="2:4" ht="15" customHeight="1">
      <c r="B69" s="207"/>
      <c r="C69" s="228"/>
      <c r="D69" s="39" t="s">
        <v>92</v>
      </c>
    </row>
    <row r="70" spans="2:4" ht="15" customHeight="1">
      <c r="B70" s="207"/>
      <c r="C70" s="228"/>
      <c r="D70" s="39" t="s">
        <v>93</v>
      </c>
    </row>
    <row r="71" spans="2:4" ht="15" customHeight="1">
      <c r="B71" s="207"/>
      <c r="C71" s="228"/>
      <c r="D71" s="39" t="s">
        <v>94</v>
      </c>
    </row>
    <row r="72" spans="2:4" ht="15" customHeight="1">
      <c r="B72" s="207"/>
      <c r="C72" s="228"/>
      <c r="D72" s="39" t="s">
        <v>95</v>
      </c>
    </row>
    <row r="73" spans="2:4" ht="15" customHeight="1">
      <c r="B73" s="207"/>
      <c r="C73" s="228"/>
      <c r="D73" s="39" t="s">
        <v>96</v>
      </c>
    </row>
    <row r="74" spans="2:4" ht="15" customHeight="1">
      <c r="B74" s="207"/>
      <c r="C74" s="228"/>
      <c r="D74" s="39" t="s">
        <v>97</v>
      </c>
    </row>
    <row r="75" spans="2:4" ht="15" customHeight="1">
      <c r="B75" s="207"/>
      <c r="C75" s="228"/>
      <c r="D75" s="52" t="s">
        <v>98</v>
      </c>
    </row>
    <row r="76" spans="2:4" ht="15" customHeight="1">
      <c r="B76" s="201"/>
      <c r="C76" s="228"/>
      <c r="D76" s="53" t="s">
        <v>109</v>
      </c>
    </row>
    <row r="77" spans="2:4" ht="22.5">
      <c r="B77" s="49" t="s">
        <v>25</v>
      </c>
      <c r="C77" s="34" t="s">
        <v>99</v>
      </c>
      <c r="D77" s="36"/>
    </row>
    <row r="78" spans="2:4" ht="23.45" customHeight="1">
      <c r="B78" s="42" t="s">
        <v>27</v>
      </c>
      <c r="C78" s="43" t="s">
        <v>381</v>
      </c>
      <c r="D78" s="44"/>
    </row>
    <row r="79" spans="2:4">
      <c r="B79" s="231" t="s">
        <v>35</v>
      </c>
      <c r="C79" s="233" t="s">
        <v>450</v>
      </c>
      <c r="D79" s="40" t="s">
        <v>106</v>
      </c>
    </row>
    <row r="80" spans="2:4">
      <c r="B80" s="232"/>
      <c r="C80" s="234"/>
      <c r="D80" s="41" t="s">
        <v>107</v>
      </c>
    </row>
    <row r="81" spans="2:4">
      <c r="B81" s="22"/>
      <c r="C81" s="118"/>
      <c r="D81" s="119"/>
    </row>
    <row r="82" spans="2:4" ht="18">
      <c r="B82" s="120" t="s">
        <v>298</v>
      </c>
      <c r="C82" s="118"/>
      <c r="D82" s="119"/>
    </row>
    <row r="83" spans="2:4">
      <c r="B83" s="21"/>
      <c r="C83" s="21"/>
    </row>
    <row r="84" spans="2:4" ht="21" customHeight="1">
      <c r="B84" s="212" t="s">
        <v>293</v>
      </c>
      <c r="C84" s="213"/>
      <c r="D84" s="214"/>
    </row>
    <row r="85" spans="2:4" ht="21" customHeight="1">
      <c r="B85" s="45" t="s">
        <v>48</v>
      </c>
      <c r="C85" s="33" t="s">
        <v>49</v>
      </c>
      <c r="D85" s="48" t="s">
        <v>50</v>
      </c>
    </row>
    <row r="86" spans="2:4" ht="101.25">
      <c r="B86" s="179" t="s">
        <v>508</v>
      </c>
      <c r="C86" s="58" t="s">
        <v>594</v>
      </c>
      <c r="D86" s="57"/>
    </row>
    <row r="87" spans="2:4" ht="67.5">
      <c r="B87" s="180" t="s">
        <v>509</v>
      </c>
      <c r="C87" s="181" t="s">
        <v>510</v>
      </c>
      <c r="D87" s="132"/>
    </row>
    <row r="88" spans="2:4" ht="78.75">
      <c r="B88" s="182" t="s">
        <v>477</v>
      </c>
      <c r="C88" s="181" t="s">
        <v>511</v>
      </c>
      <c r="D88" s="123"/>
    </row>
    <row r="89" spans="2:4" ht="67.5">
      <c r="B89" s="182" t="s">
        <v>512</v>
      </c>
      <c r="C89" s="181" t="s">
        <v>513</v>
      </c>
      <c r="D89" s="123"/>
    </row>
    <row r="90" spans="2:4" ht="56.25">
      <c r="B90" s="182" t="s">
        <v>515</v>
      </c>
      <c r="C90" s="181" t="s">
        <v>514</v>
      </c>
      <c r="D90" s="123"/>
    </row>
    <row r="91" spans="2:4" ht="45">
      <c r="B91" s="183" t="s">
        <v>458</v>
      </c>
      <c r="C91" s="184" t="s">
        <v>459</v>
      </c>
      <c r="D91" s="123"/>
    </row>
    <row r="92" spans="2:4" ht="22.5">
      <c r="B92" s="182" t="s">
        <v>456</v>
      </c>
      <c r="C92" s="122" t="s">
        <v>319</v>
      </c>
      <c r="D92" s="123"/>
    </row>
    <row r="93" spans="2:4" ht="33.75">
      <c r="B93" s="182" t="s">
        <v>457</v>
      </c>
      <c r="C93" s="122" t="s">
        <v>315</v>
      </c>
      <c r="D93" s="123"/>
    </row>
    <row r="94" spans="2:4" ht="33.75">
      <c r="B94" s="182" t="s">
        <v>314</v>
      </c>
      <c r="C94" s="122" t="s">
        <v>318</v>
      </c>
      <c r="D94" s="123"/>
    </row>
    <row r="95" spans="2:4" ht="21" customHeight="1">
      <c r="B95" s="45" t="s">
        <v>100</v>
      </c>
      <c r="C95" s="33" t="s">
        <v>49</v>
      </c>
      <c r="D95" s="48" t="s">
        <v>50</v>
      </c>
    </row>
    <row r="96" spans="2:4" ht="33.75">
      <c r="B96" s="49" t="s">
        <v>596</v>
      </c>
      <c r="C96" s="34" t="s">
        <v>602</v>
      </c>
      <c r="D96" s="36"/>
    </row>
    <row r="97" spans="2:4" ht="33.75">
      <c r="B97" s="185" t="s">
        <v>224</v>
      </c>
      <c r="C97" s="34" t="s">
        <v>517</v>
      </c>
      <c r="D97" s="36"/>
    </row>
    <row r="98" spans="2:4" ht="22.5">
      <c r="B98" s="186" t="s">
        <v>23</v>
      </c>
      <c r="C98" s="126" t="s">
        <v>484</v>
      </c>
      <c r="D98" s="57"/>
    </row>
    <row r="99" spans="2:4">
      <c r="B99" s="200" t="s">
        <v>25</v>
      </c>
      <c r="C99" s="204" t="s">
        <v>518</v>
      </c>
      <c r="D99" s="178" t="s">
        <v>164</v>
      </c>
    </row>
    <row r="100" spans="2:4">
      <c r="B100" s="207"/>
      <c r="C100" s="208"/>
      <c r="D100" s="78" t="s">
        <v>165</v>
      </c>
    </row>
    <row r="101" spans="2:4">
      <c r="B101" s="207"/>
      <c r="C101" s="208"/>
      <c r="D101" s="78" t="s">
        <v>131</v>
      </c>
    </row>
    <row r="102" spans="2:4">
      <c r="B102" s="207"/>
      <c r="C102" s="208"/>
      <c r="D102" s="76" t="s">
        <v>341</v>
      </c>
    </row>
    <row r="103" spans="2:4">
      <c r="B103" s="207"/>
      <c r="C103" s="208"/>
      <c r="D103" s="79" t="s">
        <v>320</v>
      </c>
    </row>
    <row r="104" spans="2:4">
      <c r="B104" s="201"/>
      <c r="C104" s="205"/>
      <c r="D104" s="41" t="s">
        <v>45</v>
      </c>
    </row>
    <row r="105" spans="2:4" ht="22.5">
      <c r="B105" s="72" t="s">
        <v>27</v>
      </c>
      <c r="C105" s="81" t="s">
        <v>519</v>
      </c>
      <c r="D105" s="76"/>
    </row>
    <row r="106" spans="2:4">
      <c r="B106" s="230" t="s">
        <v>35</v>
      </c>
      <c r="C106" s="204" t="s">
        <v>520</v>
      </c>
      <c r="D106" s="37" t="s">
        <v>171</v>
      </c>
    </row>
    <row r="107" spans="2:4">
      <c r="B107" s="207"/>
      <c r="C107" s="208"/>
      <c r="D107" s="47" t="s">
        <v>172</v>
      </c>
    </row>
    <row r="108" spans="2:4">
      <c r="B108" s="207"/>
      <c r="C108" s="208"/>
      <c r="D108" s="39" t="s">
        <v>173</v>
      </c>
    </row>
    <row r="109" spans="2:4">
      <c r="B109" s="207"/>
      <c r="C109" s="208"/>
      <c r="D109" s="39" t="s">
        <v>174</v>
      </c>
    </row>
    <row r="110" spans="2:4">
      <c r="B110" s="207"/>
      <c r="C110" s="208"/>
      <c r="D110" s="52" t="s">
        <v>175</v>
      </c>
    </row>
    <row r="111" spans="2:4">
      <c r="B111" s="201"/>
      <c r="C111" s="205"/>
      <c r="D111" s="35" t="s">
        <v>138</v>
      </c>
    </row>
    <row r="112" spans="2:4" ht="15" customHeight="1">
      <c r="B112" s="200" t="s">
        <v>36</v>
      </c>
      <c r="C112" s="204" t="s">
        <v>521</v>
      </c>
      <c r="D112" s="37" t="s">
        <v>103</v>
      </c>
    </row>
    <row r="113" spans="2:4" ht="15" customHeight="1">
      <c r="B113" s="207"/>
      <c r="C113" s="208"/>
      <c r="D113" s="52" t="s">
        <v>127</v>
      </c>
    </row>
    <row r="114" spans="2:4" ht="15" customHeight="1">
      <c r="B114" s="207"/>
      <c r="C114" s="208"/>
      <c r="D114" s="52" t="s">
        <v>128</v>
      </c>
    </row>
    <row r="115" spans="2:4" ht="15" customHeight="1">
      <c r="B115" s="207"/>
      <c r="C115" s="208"/>
      <c r="D115" s="52" t="s">
        <v>129</v>
      </c>
    </row>
    <row r="116" spans="2:4" ht="15" customHeight="1">
      <c r="B116" s="207"/>
      <c r="C116" s="208"/>
      <c r="D116" s="52" t="s">
        <v>130</v>
      </c>
    </row>
    <row r="117" spans="2:4" ht="15" customHeight="1">
      <c r="B117" s="201"/>
      <c r="C117" s="205"/>
      <c r="D117" s="38" t="s">
        <v>104</v>
      </c>
    </row>
    <row r="118" spans="2:4">
      <c r="B118" s="185" t="s">
        <v>37</v>
      </c>
      <c r="C118" s="162" t="s">
        <v>522</v>
      </c>
      <c r="D118" s="80"/>
    </row>
    <row r="119" spans="2:4">
      <c r="B119" s="179" t="s">
        <v>38</v>
      </c>
      <c r="C119" s="162" t="s">
        <v>523</v>
      </c>
      <c r="D119" s="84"/>
    </row>
    <row r="120" spans="2:4">
      <c r="B120" s="82"/>
      <c r="C120" s="81"/>
      <c r="D120" s="83"/>
    </row>
    <row r="121" spans="2:4" ht="21" customHeight="1">
      <c r="B121" s="212" t="s">
        <v>299</v>
      </c>
      <c r="C121" s="213"/>
      <c r="D121" s="214"/>
    </row>
    <row r="122" spans="2:4" ht="21" customHeight="1">
      <c r="B122" s="45" t="s">
        <v>48</v>
      </c>
      <c r="C122" s="33" t="s">
        <v>49</v>
      </c>
      <c r="D122" s="48" t="s">
        <v>50</v>
      </c>
    </row>
    <row r="123" spans="2:4" ht="22.5">
      <c r="B123" s="179" t="s">
        <v>603</v>
      </c>
      <c r="C123" s="58" t="s">
        <v>524</v>
      </c>
      <c r="D123" s="51"/>
    </row>
    <row r="124" spans="2:4" ht="78.75">
      <c r="B124" s="182" t="s">
        <v>102</v>
      </c>
      <c r="C124" s="181" t="s">
        <v>525</v>
      </c>
      <c r="D124" s="57"/>
    </row>
    <row r="125" spans="2:4" ht="92.25" customHeight="1">
      <c r="B125" s="182" t="s">
        <v>526</v>
      </c>
      <c r="C125" s="67" t="s">
        <v>510</v>
      </c>
      <c r="D125" s="57"/>
    </row>
    <row r="126" spans="2:4" ht="67.5">
      <c r="B126" s="187" t="s">
        <v>527</v>
      </c>
      <c r="C126" s="127" t="s">
        <v>528</v>
      </c>
      <c r="D126" s="121"/>
    </row>
    <row r="127" spans="2:4" ht="22.5">
      <c r="B127" s="185" t="s">
        <v>460</v>
      </c>
      <c r="C127" s="58" t="s">
        <v>529</v>
      </c>
      <c r="D127" s="121"/>
    </row>
    <row r="128" spans="2:4" ht="21" customHeight="1">
      <c r="B128" s="45" t="s">
        <v>100</v>
      </c>
      <c r="C128" s="33" t="s">
        <v>49</v>
      </c>
      <c r="D128" s="48" t="s">
        <v>50</v>
      </c>
    </row>
    <row r="129" spans="2:4" ht="15" customHeight="1">
      <c r="B129" s="49" t="s">
        <v>420</v>
      </c>
      <c r="C129" s="34" t="s">
        <v>101</v>
      </c>
      <c r="D129" s="36"/>
    </row>
    <row r="130" spans="2:4" ht="16.5" customHeight="1">
      <c r="B130" s="200" t="s">
        <v>224</v>
      </c>
      <c r="C130" s="219" t="s">
        <v>530</v>
      </c>
      <c r="D130" s="40" t="s">
        <v>106</v>
      </c>
    </row>
    <row r="131" spans="2:4" ht="16.5" customHeight="1">
      <c r="B131" s="201"/>
      <c r="C131" s="220"/>
      <c r="D131" s="41" t="s">
        <v>107</v>
      </c>
    </row>
    <row r="132" spans="2:4">
      <c r="B132" s="215" t="s">
        <v>23</v>
      </c>
      <c r="C132" s="219" t="s">
        <v>473</v>
      </c>
      <c r="D132" s="129" t="s">
        <v>422</v>
      </c>
    </row>
    <row r="133" spans="2:4">
      <c r="B133" s="216"/>
      <c r="C133" s="236"/>
      <c r="D133" s="52" t="s">
        <v>421</v>
      </c>
    </row>
    <row r="134" spans="2:4">
      <c r="B134" s="216"/>
      <c r="C134" s="236"/>
      <c r="D134" s="52" t="s">
        <v>423</v>
      </c>
    </row>
    <row r="135" spans="2:4">
      <c r="B135" s="216"/>
      <c r="C135" s="236"/>
      <c r="D135" s="52" t="s">
        <v>425</v>
      </c>
    </row>
    <row r="136" spans="2:4">
      <c r="B136" s="235"/>
      <c r="C136" s="220"/>
      <c r="D136" s="142" t="s">
        <v>424</v>
      </c>
    </row>
    <row r="137" spans="2:4" ht="78.75">
      <c r="B137" s="188" t="s">
        <v>531</v>
      </c>
      <c r="C137" s="189" t="s">
        <v>532</v>
      </c>
      <c r="D137" s="125"/>
    </row>
    <row r="138" spans="2:4" ht="33.75">
      <c r="B138" s="185" t="s">
        <v>40</v>
      </c>
      <c r="C138" s="143" t="s">
        <v>533</v>
      </c>
      <c r="D138" s="36"/>
    </row>
    <row r="139" spans="2:4" ht="22.5">
      <c r="B139" s="185" t="s">
        <v>41</v>
      </c>
      <c r="C139" s="34" t="s">
        <v>534</v>
      </c>
      <c r="D139" s="36"/>
    </row>
    <row r="140" spans="2:4">
      <c r="B140" s="21"/>
      <c r="C140" s="21"/>
      <c r="D140" s="59"/>
    </row>
    <row r="141" spans="2:4" ht="21" customHeight="1">
      <c r="B141" s="212" t="s">
        <v>300</v>
      </c>
      <c r="C141" s="213"/>
      <c r="D141" s="214"/>
    </row>
    <row r="142" spans="2:4" ht="21" customHeight="1">
      <c r="B142" s="45" t="s">
        <v>48</v>
      </c>
      <c r="C142" s="33" t="s">
        <v>49</v>
      </c>
      <c r="D142" s="48" t="s">
        <v>50</v>
      </c>
    </row>
    <row r="143" spans="2:4" ht="22.5">
      <c r="B143" s="185" t="s">
        <v>603</v>
      </c>
      <c r="C143" s="34" t="s">
        <v>524</v>
      </c>
      <c r="D143" s="36"/>
    </row>
    <row r="144" spans="2:4" ht="67.5">
      <c r="B144" s="185" t="s">
        <v>526</v>
      </c>
      <c r="C144" s="67" t="s">
        <v>510</v>
      </c>
      <c r="D144" s="51"/>
    </row>
    <row r="145" spans="2:4" ht="56.25">
      <c r="B145" s="185" t="s">
        <v>102</v>
      </c>
      <c r="C145" s="67" t="s">
        <v>535</v>
      </c>
      <c r="D145" s="57"/>
    </row>
    <row r="146" spans="2:4" ht="36.75" customHeight="1">
      <c r="B146" s="185" t="s">
        <v>460</v>
      </c>
      <c r="C146" s="58" t="s">
        <v>536</v>
      </c>
      <c r="D146" s="121"/>
    </row>
    <row r="147" spans="2:4" ht="21" customHeight="1">
      <c r="B147" s="45" t="s">
        <v>100</v>
      </c>
      <c r="C147" s="33" t="s">
        <v>49</v>
      </c>
      <c r="D147" s="48" t="s">
        <v>50</v>
      </c>
    </row>
    <row r="148" spans="2:4">
      <c r="B148" s="185" t="s">
        <v>537</v>
      </c>
      <c r="C148" s="34" t="s">
        <v>105</v>
      </c>
      <c r="D148" s="36"/>
    </row>
    <row r="149" spans="2:4" ht="67.5">
      <c r="B149" s="49" t="s">
        <v>325</v>
      </c>
      <c r="C149" s="34" t="s">
        <v>538</v>
      </c>
      <c r="D149" s="36"/>
    </row>
    <row r="150" spans="2:4">
      <c r="B150" s="21"/>
      <c r="C150" s="21"/>
    </row>
    <row r="151" spans="2:4" ht="21" customHeight="1">
      <c r="B151" s="212" t="s">
        <v>301</v>
      </c>
      <c r="C151" s="213"/>
      <c r="D151" s="214"/>
    </row>
    <row r="152" spans="2:4" ht="21" customHeight="1">
      <c r="B152" s="45" t="s">
        <v>100</v>
      </c>
      <c r="C152" s="33" t="s">
        <v>49</v>
      </c>
      <c r="D152" s="48" t="s">
        <v>50</v>
      </c>
    </row>
    <row r="153" spans="2:4" ht="101.25">
      <c r="B153" s="185" t="s">
        <v>14</v>
      </c>
      <c r="C153" s="34" t="s">
        <v>539</v>
      </c>
      <c r="D153" s="36"/>
    </row>
    <row r="154" spans="2:4" ht="21" customHeight="1">
      <c r="B154" s="45" t="s">
        <v>48</v>
      </c>
      <c r="C154" s="33" t="s">
        <v>49</v>
      </c>
      <c r="D154" s="48" t="s">
        <v>50</v>
      </c>
    </row>
    <row r="155" spans="2:4" ht="33.75" customHeight="1">
      <c r="B155" s="185" t="s">
        <v>14</v>
      </c>
      <c r="C155" s="34" t="s">
        <v>361</v>
      </c>
      <c r="D155" s="36"/>
    </row>
    <row r="156" spans="2:4" ht="33.75" customHeight="1">
      <c r="B156" s="49" t="s">
        <v>16</v>
      </c>
      <c r="C156" s="124" t="s">
        <v>321</v>
      </c>
      <c r="D156" s="36"/>
    </row>
    <row r="157" spans="2:4" ht="33.75" customHeight="1">
      <c r="B157" s="49" t="s">
        <v>18</v>
      </c>
      <c r="C157" s="124" t="s">
        <v>322</v>
      </c>
      <c r="D157" s="36"/>
    </row>
    <row r="158" spans="2:4" ht="39" customHeight="1">
      <c r="B158" s="49" t="s">
        <v>20</v>
      </c>
      <c r="C158" s="34" t="s">
        <v>362</v>
      </c>
      <c r="D158" s="36"/>
    </row>
    <row r="159" spans="2:4">
      <c r="B159" s="215" t="s">
        <v>22</v>
      </c>
      <c r="C159" s="204" t="s">
        <v>540</v>
      </c>
      <c r="D159" s="40" t="s">
        <v>106</v>
      </c>
    </row>
    <row r="160" spans="2:4">
      <c r="B160" s="217"/>
      <c r="C160" s="205"/>
      <c r="D160" s="41" t="s">
        <v>107</v>
      </c>
    </row>
    <row r="161" spans="2:4">
      <c r="B161" s="185" t="s">
        <v>23</v>
      </c>
      <c r="C161" s="34" t="s">
        <v>541</v>
      </c>
      <c r="D161" s="36"/>
    </row>
    <row r="162" spans="2:4">
      <c r="B162" s="200" t="s">
        <v>25</v>
      </c>
      <c r="C162" s="204" t="s">
        <v>326</v>
      </c>
      <c r="D162" s="40" t="s">
        <v>106</v>
      </c>
    </row>
    <row r="163" spans="2:4">
      <c r="B163" s="201"/>
      <c r="C163" s="205"/>
      <c r="D163" s="41" t="s">
        <v>107</v>
      </c>
    </row>
    <row r="164" spans="2:4">
      <c r="B164" s="161" t="s">
        <v>27</v>
      </c>
      <c r="C164" s="126" t="s">
        <v>327</v>
      </c>
      <c r="D164" s="51"/>
    </row>
    <row r="165" spans="2:4">
      <c r="B165" s="200" t="s">
        <v>35</v>
      </c>
      <c r="C165" s="204" t="s">
        <v>328</v>
      </c>
      <c r="D165" s="40" t="s">
        <v>106</v>
      </c>
    </row>
    <row r="166" spans="2:4">
      <c r="B166" s="201"/>
      <c r="C166" s="205"/>
      <c r="D166" s="41" t="s">
        <v>107</v>
      </c>
    </row>
    <row r="167" spans="2:4">
      <c r="B167" s="185" t="s">
        <v>36</v>
      </c>
      <c r="C167" s="34" t="s">
        <v>542</v>
      </c>
      <c r="D167" s="36"/>
    </row>
    <row r="168" spans="2:4">
      <c r="B168" s="200" t="s">
        <v>37</v>
      </c>
      <c r="C168" s="204" t="s">
        <v>332</v>
      </c>
      <c r="D168" s="40" t="s">
        <v>106</v>
      </c>
    </row>
    <row r="169" spans="2:4">
      <c r="B169" s="201"/>
      <c r="C169" s="205"/>
      <c r="D169" s="41" t="s">
        <v>107</v>
      </c>
    </row>
    <row r="170" spans="2:4">
      <c r="B170" s="200" t="s">
        <v>38</v>
      </c>
      <c r="C170" s="204" t="s">
        <v>333</v>
      </c>
      <c r="D170" s="40" t="s">
        <v>106</v>
      </c>
    </row>
    <row r="171" spans="2:4">
      <c r="B171" s="201"/>
      <c r="C171" s="205"/>
      <c r="D171" s="41" t="s">
        <v>107</v>
      </c>
    </row>
    <row r="172" spans="2:4">
      <c r="B172" s="161" t="s">
        <v>39</v>
      </c>
      <c r="C172" s="131" t="s">
        <v>334</v>
      </c>
      <c r="D172" s="51"/>
    </row>
    <row r="173" spans="2:4" ht="16.5" customHeight="1">
      <c r="B173" s="200" t="s">
        <v>40</v>
      </c>
      <c r="C173" s="202" t="s">
        <v>434</v>
      </c>
      <c r="D173" s="40" t="s">
        <v>106</v>
      </c>
    </row>
    <row r="174" spans="2:4" ht="16.5" customHeight="1">
      <c r="B174" s="201"/>
      <c r="C174" s="203"/>
      <c r="D174" s="41" t="s">
        <v>107</v>
      </c>
    </row>
    <row r="175" spans="2:4" ht="33" customHeight="1">
      <c r="B175" s="72" t="s">
        <v>41</v>
      </c>
      <c r="C175" s="131" t="s">
        <v>435</v>
      </c>
      <c r="D175" s="51"/>
    </row>
    <row r="176" spans="2:4">
      <c r="B176" s="200" t="s">
        <v>42</v>
      </c>
      <c r="C176" s="204" t="s">
        <v>543</v>
      </c>
      <c r="D176" s="40" t="s">
        <v>106</v>
      </c>
    </row>
    <row r="177" spans="2:4">
      <c r="B177" s="201"/>
      <c r="C177" s="205"/>
      <c r="D177" s="41" t="s">
        <v>107</v>
      </c>
    </row>
    <row r="178" spans="2:4">
      <c r="B178" s="200" t="s">
        <v>43</v>
      </c>
      <c r="C178" s="204" t="s">
        <v>544</v>
      </c>
      <c r="D178" s="40" t="s">
        <v>106</v>
      </c>
    </row>
    <row r="179" spans="2:4" s="59" customFormat="1">
      <c r="B179" s="201"/>
      <c r="C179" s="205"/>
      <c r="D179" s="41" t="s">
        <v>107</v>
      </c>
    </row>
    <row r="180" spans="2:4" s="59" customFormat="1">
      <c r="B180" s="161" t="s">
        <v>44</v>
      </c>
      <c r="C180" s="163" t="s">
        <v>545</v>
      </c>
      <c r="D180" s="40"/>
    </row>
    <row r="181" spans="2:4">
      <c r="B181" s="200" t="s">
        <v>156</v>
      </c>
      <c r="C181" s="204" t="s">
        <v>144</v>
      </c>
      <c r="D181" s="40" t="s">
        <v>106</v>
      </c>
    </row>
    <row r="182" spans="2:4">
      <c r="B182" s="201"/>
      <c r="C182" s="205"/>
      <c r="D182" s="41" t="s">
        <v>107</v>
      </c>
    </row>
    <row r="183" spans="2:4">
      <c r="B183" s="206" t="s">
        <v>441</v>
      </c>
      <c r="C183" s="204" t="s">
        <v>546</v>
      </c>
      <c r="D183" s="40" t="s">
        <v>106</v>
      </c>
    </row>
    <row r="184" spans="2:4">
      <c r="B184" s="201"/>
      <c r="C184" s="205"/>
      <c r="D184" s="41" t="s">
        <v>107</v>
      </c>
    </row>
    <row r="185" spans="2:4">
      <c r="B185" s="200" t="s">
        <v>442</v>
      </c>
      <c r="C185" s="204" t="s">
        <v>330</v>
      </c>
      <c r="D185" s="40" t="s">
        <v>106</v>
      </c>
    </row>
    <row r="186" spans="2:4">
      <c r="B186" s="207"/>
      <c r="C186" s="208"/>
      <c r="D186" s="41" t="s">
        <v>107</v>
      </c>
    </row>
    <row r="187" spans="2:4">
      <c r="B187" s="200" t="s">
        <v>443</v>
      </c>
      <c r="C187" s="204" t="s">
        <v>331</v>
      </c>
      <c r="D187" s="40" t="s">
        <v>106</v>
      </c>
    </row>
    <row r="188" spans="2:4">
      <c r="B188" s="201"/>
      <c r="C188" s="205"/>
      <c r="D188" s="41" t="s">
        <v>107</v>
      </c>
    </row>
    <row r="189" spans="2:4">
      <c r="B189" s="200" t="s">
        <v>444</v>
      </c>
      <c r="C189" s="204" t="s">
        <v>335</v>
      </c>
      <c r="D189" s="129">
        <v>1</v>
      </c>
    </row>
    <row r="190" spans="2:4">
      <c r="B190" s="207"/>
      <c r="C190" s="208"/>
      <c r="D190" s="52">
        <v>2</v>
      </c>
    </row>
    <row r="191" spans="2:4">
      <c r="B191" s="207"/>
      <c r="C191" s="208"/>
      <c r="D191" s="52">
        <v>3</v>
      </c>
    </row>
    <row r="192" spans="2:4">
      <c r="B192" s="207"/>
      <c r="C192" s="208"/>
      <c r="D192" s="52">
        <v>4</v>
      </c>
    </row>
    <row r="193" spans="2:4">
      <c r="B193" s="207"/>
      <c r="C193" s="208"/>
      <c r="D193" s="52">
        <v>5</v>
      </c>
    </row>
    <row r="194" spans="2:4">
      <c r="B194" s="201"/>
      <c r="C194" s="205"/>
      <c r="D194" s="130">
        <v>6</v>
      </c>
    </row>
    <row r="195" spans="2:4" ht="18.75" customHeight="1">
      <c r="B195" s="200" t="s">
        <v>502</v>
      </c>
      <c r="C195" s="204" t="s">
        <v>604</v>
      </c>
      <c r="D195" s="40" t="s">
        <v>106</v>
      </c>
    </row>
    <row r="196" spans="2:4" ht="18.75" customHeight="1">
      <c r="B196" s="207"/>
      <c r="C196" s="205"/>
      <c r="D196" s="41" t="s">
        <v>107</v>
      </c>
    </row>
    <row r="197" spans="2:4">
      <c r="B197" s="49" t="s">
        <v>498</v>
      </c>
      <c r="C197" s="34" t="s">
        <v>507</v>
      </c>
      <c r="D197" s="36"/>
    </row>
    <row r="198" spans="2:4">
      <c r="B198" s="200" t="s">
        <v>503</v>
      </c>
      <c r="C198" s="204" t="s">
        <v>506</v>
      </c>
      <c r="D198" s="40" t="s">
        <v>106</v>
      </c>
    </row>
    <row r="199" spans="2:4">
      <c r="B199" s="201"/>
      <c r="C199" s="205"/>
      <c r="D199" s="41" t="s">
        <v>107</v>
      </c>
    </row>
    <row r="200" spans="2:4" ht="22.5">
      <c r="B200" s="49" t="s">
        <v>504</v>
      </c>
      <c r="C200" s="34" t="s">
        <v>505</v>
      </c>
      <c r="D200" s="36"/>
    </row>
    <row r="201" spans="2:4"/>
    <row r="202" spans="2:4" ht="18">
      <c r="B202" s="120" t="s">
        <v>354</v>
      </c>
    </row>
    <row r="203" spans="2:4">
      <c r="B203" s="21"/>
      <c r="C203" s="21"/>
    </row>
    <row r="204" spans="2:4">
      <c r="B204" s="212" t="s">
        <v>302</v>
      </c>
      <c r="C204" s="213"/>
      <c r="D204" s="214"/>
    </row>
    <row r="205" spans="2:4">
      <c r="B205" s="45" t="s">
        <v>48</v>
      </c>
      <c r="C205" s="33" t="s">
        <v>49</v>
      </c>
      <c r="D205" s="48" t="s">
        <v>50</v>
      </c>
    </row>
    <row r="206" spans="2:4" ht="90">
      <c r="B206" s="179" t="s">
        <v>462</v>
      </c>
      <c r="C206" s="58" t="s">
        <v>547</v>
      </c>
      <c r="D206" s="57"/>
    </row>
    <row r="207" spans="2:4" ht="67.5">
      <c r="B207" s="180" t="s">
        <v>463</v>
      </c>
      <c r="C207" s="181" t="s">
        <v>510</v>
      </c>
      <c r="D207" s="123"/>
    </row>
    <row r="208" spans="2:4" ht="67.5" customHeight="1">
      <c r="B208" s="180" t="s">
        <v>548</v>
      </c>
      <c r="C208" s="181" t="s">
        <v>549</v>
      </c>
      <c r="D208" s="123"/>
    </row>
    <row r="209" spans="2:4" ht="57.75" customHeight="1">
      <c r="B209" s="180" t="s">
        <v>464</v>
      </c>
      <c r="C209" s="181" t="s">
        <v>550</v>
      </c>
      <c r="D209" s="123"/>
    </row>
    <row r="210" spans="2:4" ht="102.75" customHeight="1">
      <c r="B210" s="180" t="s">
        <v>478</v>
      </c>
      <c r="C210" s="181" t="s">
        <v>551</v>
      </c>
      <c r="D210" s="123"/>
    </row>
    <row r="211" spans="2:4" ht="47.25" customHeight="1">
      <c r="B211" s="180" t="s">
        <v>457</v>
      </c>
      <c r="C211" s="181" t="s">
        <v>552</v>
      </c>
      <c r="D211" s="123"/>
    </row>
    <row r="212" spans="2:4" ht="80.25" customHeight="1">
      <c r="B212" s="180" t="s">
        <v>483</v>
      </c>
      <c r="C212" s="181" t="s">
        <v>553</v>
      </c>
      <c r="D212" s="123"/>
    </row>
    <row r="213" spans="2:4" ht="33.75">
      <c r="B213" s="180" t="s">
        <v>465</v>
      </c>
      <c r="C213" s="181" t="s">
        <v>554</v>
      </c>
      <c r="D213" s="123"/>
    </row>
    <row r="214" spans="2:4" ht="63" customHeight="1">
      <c r="B214" s="180" t="s">
        <v>466</v>
      </c>
      <c r="C214" s="181" t="s">
        <v>476</v>
      </c>
      <c r="D214" s="123"/>
    </row>
    <row r="215" spans="2:4">
      <c r="B215" s="45" t="s">
        <v>100</v>
      </c>
      <c r="C215" s="33" t="s">
        <v>49</v>
      </c>
      <c r="D215" s="48" t="s">
        <v>50</v>
      </c>
    </row>
    <row r="216" spans="2:4" ht="22.5">
      <c r="B216" s="185" t="s">
        <v>596</v>
      </c>
      <c r="C216" s="34" t="s">
        <v>516</v>
      </c>
      <c r="D216" s="36"/>
    </row>
    <row r="217" spans="2:4" ht="33.75">
      <c r="B217" s="185" t="s">
        <v>224</v>
      </c>
      <c r="C217" s="34" t="s">
        <v>517</v>
      </c>
      <c r="D217" s="36"/>
    </row>
    <row r="218" spans="2:4" ht="22.5">
      <c r="B218" s="186" t="s">
        <v>23</v>
      </c>
      <c r="C218" s="126" t="s">
        <v>484</v>
      </c>
      <c r="D218" s="57"/>
    </row>
    <row r="219" spans="2:4">
      <c r="B219" s="215" t="s">
        <v>25</v>
      </c>
      <c r="C219" s="204" t="s">
        <v>555</v>
      </c>
      <c r="D219" s="178" t="s">
        <v>164</v>
      </c>
    </row>
    <row r="220" spans="2:4">
      <c r="B220" s="216"/>
      <c r="C220" s="208"/>
      <c r="D220" s="78" t="s">
        <v>165</v>
      </c>
    </row>
    <row r="221" spans="2:4">
      <c r="B221" s="216"/>
      <c r="C221" s="208"/>
      <c r="D221" s="78" t="s">
        <v>131</v>
      </c>
    </row>
    <row r="222" spans="2:4">
      <c r="B222" s="216"/>
      <c r="C222" s="208"/>
      <c r="D222" s="76" t="s">
        <v>341</v>
      </c>
    </row>
    <row r="223" spans="2:4">
      <c r="B223" s="216"/>
      <c r="C223" s="208"/>
      <c r="D223" s="79" t="s">
        <v>320</v>
      </c>
    </row>
    <row r="224" spans="2:4">
      <c r="B224" s="217"/>
      <c r="C224" s="205"/>
      <c r="D224" s="41" t="s">
        <v>45</v>
      </c>
    </row>
    <row r="225" spans="2:4" ht="22.5">
      <c r="B225" s="187" t="s">
        <v>27</v>
      </c>
      <c r="C225" s="81" t="s">
        <v>556</v>
      </c>
      <c r="D225" s="76"/>
    </row>
    <row r="226" spans="2:4">
      <c r="B226" s="218" t="s">
        <v>35</v>
      </c>
      <c r="C226" s="204" t="s">
        <v>557</v>
      </c>
      <c r="D226" s="37" t="s">
        <v>171</v>
      </c>
    </row>
    <row r="227" spans="2:4">
      <c r="B227" s="216"/>
      <c r="C227" s="208"/>
      <c r="D227" s="47" t="s">
        <v>172</v>
      </c>
    </row>
    <row r="228" spans="2:4">
      <c r="B228" s="216"/>
      <c r="C228" s="208"/>
      <c r="D228" s="39" t="s">
        <v>173</v>
      </c>
    </row>
    <row r="229" spans="2:4">
      <c r="B229" s="216"/>
      <c r="C229" s="208"/>
      <c r="D229" s="39" t="s">
        <v>174</v>
      </c>
    </row>
    <row r="230" spans="2:4">
      <c r="B230" s="216"/>
      <c r="C230" s="208"/>
      <c r="D230" s="52" t="s">
        <v>175</v>
      </c>
    </row>
    <row r="231" spans="2:4">
      <c r="B231" s="217"/>
      <c r="C231" s="205"/>
      <c r="D231" s="35" t="s">
        <v>138</v>
      </c>
    </row>
    <row r="232" spans="2:4">
      <c r="B232" s="215" t="s">
        <v>36</v>
      </c>
      <c r="C232" s="204" t="s">
        <v>558</v>
      </c>
      <c r="D232" s="37" t="s">
        <v>103</v>
      </c>
    </row>
    <row r="233" spans="2:4">
      <c r="B233" s="216"/>
      <c r="C233" s="208"/>
      <c r="D233" s="52" t="s">
        <v>127</v>
      </c>
    </row>
    <row r="234" spans="2:4">
      <c r="B234" s="216"/>
      <c r="C234" s="208"/>
      <c r="D234" s="52" t="s">
        <v>128</v>
      </c>
    </row>
    <row r="235" spans="2:4">
      <c r="B235" s="216"/>
      <c r="C235" s="208"/>
      <c r="D235" s="52" t="s">
        <v>129</v>
      </c>
    </row>
    <row r="236" spans="2:4">
      <c r="B236" s="216"/>
      <c r="C236" s="208"/>
      <c r="D236" s="52" t="s">
        <v>130</v>
      </c>
    </row>
    <row r="237" spans="2:4">
      <c r="B237" s="217"/>
      <c r="C237" s="205"/>
      <c r="D237" s="38" t="s">
        <v>104</v>
      </c>
    </row>
    <row r="238" spans="2:4">
      <c r="B238" s="185" t="s">
        <v>37</v>
      </c>
      <c r="C238" s="162" t="s">
        <v>522</v>
      </c>
      <c r="D238" s="80"/>
    </row>
    <row r="239" spans="2:4">
      <c r="B239" s="179" t="s">
        <v>38</v>
      </c>
      <c r="C239" s="162" t="s">
        <v>523</v>
      </c>
      <c r="D239" s="84"/>
    </row>
    <row r="240" spans="2:4">
      <c r="B240" s="108"/>
      <c r="C240" s="109"/>
      <c r="D240" s="110"/>
    </row>
    <row r="241" spans="2:4">
      <c r="B241" s="209" t="s">
        <v>303</v>
      </c>
      <c r="C241" s="210"/>
      <c r="D241" s="211"/>
    </row>
    <row r="242" spans="2:4">
      <c r="B242" s="45" t="s">
        <v>48</v>
      </c>
      <c r="C242" s="33" t="s">
        <v>49</v>
      </c>
      <c r="D242" s="48" t="s">
        <v>50</v>
      </c>
    </row>
    <row r="243" spans="2:4" ht="116.25" customHeight="1">
      <c r="B243" s="179" t="s">
        <v>467</v>
      </c>
      <c r="C243" s="58" t="s">
        <v>559</v>
      </c>
      <c r="D243" s="51"/>
    </row>
    <row r="244" spans="2:4" ht="67.5">
      <c r="B244" s="180" t="s">
        <v>468</v>
      </c>
      <c r="C244" s="67" t="s">
        <v>510</v>
      </c>
      <c r="D244" s="57"/>
    </row>
    <row r="245" spans="2:4" ht="56.25">
      <c r="B245" s="180" t="s">
        <v>589</v>
      </c>
      <c r="C245" s="181" t="s">
        <v>590</v>
      </c>
      <c r="D245" s="57"/>
    </row>
    <row r="246" spans="2:4" ht="33.75">
      <c r="B246" s="190" t="s">
        <v>470</v>
      </c>
      <c r="C246" s="181" t="s">
        <v>550</v>
      </c>
      <c r="D246" s="51"/>
    </row>
    <row r="247" spans="2:4" ht="90">
      <c r="B247" s="180" t="s">
        <v>471</v>
      </c>
      <c r="C247" s="181" t="s">
        <v>591</v>
      </c>
      <c r="D247" s="57"/>
    </row>
    <row r="248" spans="2:4" ht="33.75">
      <c r="B248" s="180" t="s">
        <v>472</v>
      </c>
      <c r="C248" s="181" t="s">
        <v>560</v>
      </c>
      <c r="D248" s="51"/>
    </row>
    <row r="249" spans="2:4" ht="45">
      <c r="B249" s="191" t="s">
        <v>469</v>
      </c>
      <c r="C249" s="58" t="s">
        <v>561</v>
      </c>
      <c r="D249" s="57"/>
    </row>
    <row r="250" spans="2:4">
      <c r="B250" s="45" t="s">
        <v>100</v>
      </c>
      <c r="C250" s="33" t="s">
        <v>49</v>
      </c>
      <c r="D250" s="48" t="s">
        <v>50</v>
      </c>
    </row>
    <row r="251" spans="2:4">
      <c r="B251" s="49" t="s">
        <v>420</v>
      </c>
      <c r="C251" s="34" t="s">
        <v>101</v>
      </c>
      <c r="D251" s="36"/>
    </row>
    <row r="252" spans="2:4" ht="19.5" customHeight="1">
      <c r="B252" s="215" t="s">
        <v>224</v>
      </c>
      <c r="C252" s="219" t="s">
        <v>562</v>
      </c>
      <c r="D252" s="40" t="s">
        <v>106</v>
      </c>
    </row>
    <row r="253" spans="2:4" ht="19.5" customHeight="1">
      <c r="B253" s="217"/>
      <c r="C253" s="220"/>
      <c r="D253" s="41" t="s">
        <v>107</v>
      </c>
    </row>
    <row r="254" spans="2:4">
      <c r="B254" s="200" t="s">
        <v>23</v>
      </c>
      <c r="C254" s="224" t="s">
        <v>473</v>
      </c>
      <c r="D254" s="129" t="s">
        <v>422</v>
      </c>
    </row>
    <row r="255" spans="2:4">
      <c r="B255" s="207"/>
      <c r="C255" s="225"/>
      <c r="D255" s="52" t="s">
        <v>421</v>
      </c>
    </row>
    <row r="256" spans="2:4">
      <c r="B256" s="207"/>
      <c r="C256" s="225"/>
      <c r="D256" s="52" t="s">
        <v>423</v>
      </c>
    </row>
    <row r="257" spans="2:4">
      <c r="B257" s="207"/>
      <c r="C257" s="225"/>
      <c r="D257" s="52" t="s">
        <v>425</v>
      </c>
    </row>
    <row r="258" spans="2:4">
      <c r="B258" s="227"/>
      <c r="C258" s="226"/>
      <c r="D258" s="142" t="s">
        <v>424</v>
      </c>
    </row>
    <row r="259" spans="2:4" ht="78.75">
      <c r="B259" s="188" t="s">
        <v>531</v>
      </c>
      <c r="C259" s="189" t="s">
        <v>563</v>
      </c>
      <c r="D259" s="125"/>
    </row>
    <row r="260" spans="2:4" ht="45">
      <c r="B260" s="185" t="s">
        <v>40</v>
      </c>
      <c r="C260" s="143" t="s">
        <v>564</v>
      </c>
      <c r="D260" s="36"/>
    </row>
    <row r="261" spans="2:4" ht="22.5">
      <c r="B261" s="185" t="s">
        <v>41</v>
      </c>
      <c r="C261" s="34" t="s">
        <v>534</v>
      </c>
      <c r="D261" s="36"/>
    </row>
    <row r="262" spans="2:4">
      <c r="B262" s="21"/>
      <c r="C262" s="21"/>
      <c r="D262" s="59"/>
    </row>
    <row r="263" spans="2:4">
      <c r="B263" s="212" t="s">
        <v>304</v>
      </c>
      <c r="C263" s="213"/>
      <c r="D263" s="214"/>
    </row>
    <row r="264" spans="2:4">
      <c r="B264" s="45" t="s">
        <v>48</v>
      </c>
      <c r="C264" s="33" t="s">
        <v>49</v>
      </c>
      <c r="D264" s="48" t="s">
        <v>50</v>
      </c>
    </row>
    <row r="265" spans="2:4" ht="22.5">
      <c r="B265" s="49" t="s">
        <v>597</v>
      </c>
      <c r="C265" s="34" t="s">
        <v>340</v>
      </c>
      <c r="D265" s="36"/>
    </row>
    <row r="266" spans="2:4" ht="67.5">
      <c r="B266" s="192" t="s">
        <v>598</v>
      </c>
      <c r="C266" s="67" t="s">
        <v>565</v>
      </c>
      <c r="D266" s="123"/>
    </row>
    <row r="267" spans="2:4" ht="67.5">
      <c r="B267" s="180" t="s">
        <v>593</v>
      </c>
      <c r="C267" s="67" t="s">
        <v>592</v>
      </c>
      <c r="D267" s="132"/>
    </row>
    <row r="268" spans="2:4" ht="33.75">
      <c r="B268" s="188" t="s">
        <v>599</v>
      </c>
      <c r="C268" s="181" t="s">
        <v>554</v>
      </c>
      <c r="D268" s="36"/>
    </row>
    <row r="269" spans="2:4" ht="22.5">
      <c r="B269" s="191" t="s">
        <v>600</v>
      </c>
      <c r="C269" s="58" t="s">
        <v>566</v>
      </c>
      <c r="D269" s="57"/>
    </row>
    <row r="270" spans="2:4">
      <c r="B270" s="45" t="s">
        <v>100</v>
      </c>
      <c r="C270" s="33" t="s">
        <v>49</v>
      </c>
      <c r="D270" s="48" t="s">
        <v>50</v>
      </c>
    </row>
    <row r="271" spans="2:4">
      <c r="B271" s="49" t="s">
        <v>245</v>
      </c>
      <c r="C271" s="34" t="s">
        <v>105</v>
      </c>
      <c r="D271" s="36"/>
    </row>
    <row r="272" spans="2:4" ht="21.75" customHeight="1">
      <c r="B272" s="215" t="s">
        <v>224</v>
      </c>
      <c r="C272" s="219" t="s">
        <v>567</v>
      </c>
      <c r="D272" s="40" t="s">
        <v>106</v>
      </c>
    </row>
    <row r="273" spans="2:4" ht="21.75" customHeight="1">
      <c r="B273" s="217"/>
      <c r="C273" s="220"/>
      <c r="D273" s="41" t="s">
        <v>107</v>
      </c>
    </row>
    <row r="274" spans="2:4" ht="22.5">
      <c r="B274" s="185" t="s">
        <v>246</v>
      </c>
      <c r="C274" s="34" t="s">
        <v>568</v>
      </c>
      <c r="D274" s="36"/>
    </row>
    <row r="275" spans="2:4">
      <c r="B275" s="21"/>
      <c r="C275" s="21"/>
    </row>
    <row r="276" spans="2:4">
      <c r="B276" s="212" t="s">
        <v>305</v>
      </c>
      <c r="C276" s="213"/>
      <c r="D276" s="214"/>
    </row>
    <row r="277" spans="2:4">
      <c r="B277" s="45" t="s">
        <v>100</v>
      </c>
      <c r="C277" s="33" t="s">
        <v>49</v>
      </c>
      <c r="D277" s="48" t="s">
        <v>50</v>
      </c>
    </row>
    <row r="278" spans="2:4" ht="101.25">
      <c r="B278" s="185" t="s">
        <v>272</v>
      </c>
      <c r="C278" s="34" t="s">
        <v>569</v>
      </c>
      <c r="D278" s="36"/>
    </row>
    <row r="279" spans="2:4">
      <c r="B279" s="45" t="s">
        <v>48</v>
      </c>
      <c r="C279" s="33" t="s">
        <v>49</v>
      </c>
      <c r="D279" s="48" t="s">
        <v>50</v>
      </c>
    </row>
    <row r="280" spans="2:4" ht="22.5">
      <c r="B280" s="49" t="s">
        <v>14</v>
      </c>
      <c r="C280" s="34" t="s">
        <v>361</v>
      </c>
      <c r="D280" s="36"/>
    </row>
    <row r="281" spans="2:4" ht="30.75" customHeight="1">
      <c r="B281" s="49" t="s">
        <v>16</v>
      </c>
      <c r="C281" s="124" t="s">
        <v>321</v>
      </c>
      <c r="D281" s="36"/>
    </row>
    <row r="282" spans="2:4" ht="30.75" customHeight="1">
      <c r="B282" s="49" t="s">
        <v>18</v>
      </c>
      <c r="C282" s="124" t="s">
        <v>322</v>
      </c>
      <c r="D282" s="36"/>
    </row>
    <row r="283" spans="2:4" ht="33.75">
      <c r="B283" s="49" t="s">
        <v>20</v>
      </c>
      <c r="C283" s="34" t="s">
        <v>362</v>
      </c>
      <c r="D283" s="36"/>
    </row>
    <row r="284" spans="2:4">
      <c r="B284" s="200" t="s">
        <v>22</v>
      </c>
      <c r="C284" s="204" t="s">
        <v>540</v>
      </c>
      <c r="D284" s="40" t="s">
        <v>106</v>
      </c>
    </row>
    <row r="285" spans="2:4">
      <c r="B285" s="201"/>
      <c r="C285" s="205"/>
      <c r="D285" s="41" t="s">
        <v>107</v>
      </c>
    </row>
    <row r="286" spans="2:4">
      <c r="B286" s="49" t="s">
        <v>23</v>
      </c>
      <c r="C286" s="34" t="s">
        <v>143</v>
      </c>
      <c r="D286" s="36"/>
    </row>
    <row r="287" spans="2:4">
      <c r="B287" s="200" t="s">
        <v>25</v>
      </c>
      <c r="C287" s="204" t="s">
        <v>326</v>
      </c>
      <c r="D287" s="40" t="s">
        <v>106</v>
      </c>
    </row>
    <row r="288" spans="2:4">
      <c r="B288" s="201"/>
      <c r="C288" s="205"/>
      <c r="D288" s="41" t="s">
        <v>107</v>
      </c>
    </row>
    <row r="289" spans="2:4">
      <c r="B289" s="161" t="s">
        <v>27</v>
      </c>
      <c r="C289" s="126" t="s">
        <v>327</v>
      </c>
      <c r="D289" s="51"/>
    </row>
    <row r="290" spans="2:4">
      <c r="B290" s="200" t="s">
        <v>35</v>
      </c>
      <c r="C290" s="204" t="s">
        <v>328</v>
      </c>
      <c r="D290" s="40" t="s">
        <v>106</v>
      </c>
    </row>
    <row r="291" spans="2:4">
      <c r="B291" s="201"/>
      <c r="C291" s="205"/>
      <c r="D291" s="41" t="s">
        <v>107</v>
      </c>
    </row>
    <row r="292" spans="2:4">
      <c r="B292" s="49" t="s">
        <v>36</v>
      </c>
      <c r="C292" s="34" t="s">
        <v>329</v>
      </c>
      <c r="D292" s="36"/>
    </row>
    <row r="293" spans="2:4">
      <c r="B293" s="200" t="s">
        <v>37</v>
      </c>
      <c r="C293" s="204" t="s">
        <v>332</v>
      </c>
      <c r="D293" s="40" t="s">
        <v>106</v>
      </c>
    </row>
    <row r="294" spans="2:4" ht="11.25" customHeight="1">
      <c r="B294" s="201"/>
      <c r="C294" s="205"/>
      <c r="D294" s="41" t="s">
        <v>107</v>
      </c>
    </row>
    <row r="295" spans="2:4">
      <c r="B295" s="200" t="s">
        <v>38</v>
      </c>
      <c r="C295" s="204" t="s">
        <v>333</v>
      </c>
      <c r="D295" s="40" t="s">
        <v>106</v>
      </c>
    </row>
    <row r="296" spans="2:4">
      <c r="B296" s="201"/>
      <c r="C296" s="205"/>
      <c r="D296" s="41" t="s">
        <v>107</v>
      </c>
    </row>
    <row r="297" spans="2:4">
      <c r="B297" s="161" t="s">
        <v>39</v>
      </c>
      <c r="C297" s="131" t="s">
        <v>334</v>
      </c>
      <c r="D297" s="51"/>
    </row>
    <row r="298" spans="2:4" ht="19.5" customHeight="1">
      <c r="B298" s="200" t="s">
        <v>40</v>
      </c>
      <c r="C298" s="202" t="s">
        <v>434</v>
      </c>
      <c r="D298" s="40" t="s">
        <v>106</v>
      </c>
    </row>
    <row r="299" spans="2:4" ht="19.5" customHeight="1">
      <c r="B299" s="201"/>
      <c r="C299" s="203"/>
      <c r="D299" s="41" t="s">
        <v>107</v>
      </c>
    </row>
    <row r="300" spans="2:4" ht="22.5">
      <c r="B300" s="72" t="s">
        <v>41</v>
      </c>
      <c r="C300" s="131" t="s">
        <v>435</v>
      </c>
      <c r="D300" s="51"/>
    </row>
    <row r="301" spans="2:4" ht="15.75" customHeight="1">
      <c r="B301" s="200" t="s">
        <v>42</v>
      </c>
      <c r="C301" s="204" t="s">
        <v>543</v>
      </c>
      <c r="D301" s="40" t="s">
        <v>106</v>
      </c>
    </row>
    <row r="302" spans="2:4">
      <c r="B302" s="201"/>
      <c r="C302" s="205"/>
      <c r="D302" s="41" t="s">
        <v>107</v>
      </c>
    </row>
    <row r="303" spans="2:4">
      <c r="B303" s="200" t="s">
        <v>43</v>
      </c>
      <c r="C303" s="204" t="s">
        <v>544</v>
      </c>
      <c r="D303" s="40" t="s">
        <v>106</v>
      </c>
    </row>
    <row r="304" spans="2:4">
      <c r="B304" s="201"/>
      <c r="C304" s="205"/>
      <c r="D304" s="41" t="s">
        <v>107</v>
      </c>
    </row>
    <row r="305" spans="2:4">
      <c r="B305" s="161" t="s">
        <v>44</v>
      </c>
      <c r="C305" s="163" t="s">
        <v>545</v>
      </c>
      <c r="D305" s="40"/>
    </row>
    <row r="306" spans="2:4">
      <c r="B306" s="200" t="s">
        <v>156</v>
      </c>
      <c r="C306" s="204" t="s">
        <v>144</v>
      </c>
      <c r="D306" s="40" t="s">
        <v>106</v>
      </c>
    </row>
    <row r="307" spans="2:4">
      <c r="B307" s="201"/>
      <c r="C307" s="205"/>
      <c r="D307" s="41" t="s">
        <v>107</v>
      </c>
    </row>
    <row r="308" spans="2:4">
      <c r="B308" s="206" t="s">
        <v>441</v>
      </c>
      <c r="C308" s="204" t="s">
        <v>546</v>
      </c>
      <c r="D308" s="40" t="s">
        <v>106</v>
      </c>
    </row>
    <row r="309" spans="2:4">
      <c r="B309" s="201"/>
      <c r="C309" s="205"/>
      <c r="D309" s="41" t="s">
        <v>107</v>
      </c>
    </row>
    <row r="310" spans="2:4">
      <c r="B310" s="200" t="s">
        <v>442</v>
      </c>
      <c r="C310" s="204" t="s">
        <v>330</v>
      </c>
      <c r="D310" s="40" t="s">
        <v>106</v>
      </c>
    </row>
    <row r="311" spans="2:4">
      <c r="B311" s="207"/>
      <c r="C311" s="208"/>
      <c r="D311" s="41" t="s">
        <v>107</v>
      </c>
    </row>
    <row r="312" spans="2:4">
      <c r="B312" s="200" t="s">
        <v>443</v>
      </c>
      <c r="C312" s="204" t="s">
        <v>436</v>
      </c>
      <c r="D312" s="40" t="s">
        <v>106</v>
      </c>
    </row>
    <row r="313" spans="2:4">
      <c r="B313" s="201"/>
      <c r="C313" s="205"/>
      <c r="D313" s="41" t="s">
        <v>107</v>
      </c>
    </row>
    <row r="314" spans="2:4">
      <c r="B314" s="200" t="s">
        <v>444</v>
      </c>
      <c r="C314" s="204" t="s">
        <v>342</v>
      </c>
      <c r="D314" s="129">
        <v>1</v>
      </c>
    </row>
    <row r="315" spans="2:4">
      <c r="B315" s="207"/>
      <c r="C315" s="208"/>
      <c r="D315" s="52">
        <v>2</v>
      </c>
    </row>
    <row r="316" spans="2:4">
      <c r="B316" s="207"/>
      <c r="C316" s="208"/>
      <c r="D316" s="52">
        <v>3</v>
      </c>
    </row>
    <row r="317" spans="2:4">
      <c r="B317" s="207"/>
      <c r="C317" s="208"/>
      <c r="D317" s="52">
        <v>4</v>
      </c>
    </row>
    <row r="318" spans="2:4">
      <c r="B318" s="207"/>
      <c r="C318" s="208"/>
      <c r="D318" s="52">
        <v>5</v>
      </c>
    </row>
    <row r="319" spans="2:4">
      <c r="B319" s="201"/>
      <c r="C319" s="205"/>
      <c r="D319" s="130">
        <v>6</v>
      </c>
    </row>
    <row r="320" spans="2:4">
      <c r="B320" s="133"/>
      <c r="C320" s="127"/>
      <c r="D320" s="128"/>
    </row>
    <row r="321" spans="2:4" ht="18">
      <c r="B321" s="120" t="s">
        <v>355</v>
      </c>
    </row>
    <row r="322" spans="2:4" ht="14.25" customHeight="1">
      <c r="B322" s="134"/>
    </row>
    <row r="323" spans="2:4">
      <c r="B323" s="212" t="s">
        <v>306</v>
      </c>
      <c r="C323" s="213"/>
      <c r="D323" s="214"/>
    </row>
    <row r="324" spans="2:4">
      <c r="B324" s="45" t="s">
        <v>48</v>
      </c>
      <c r="C324" s="33" t="s">
        <v>49</v>
      </c>
      <c r="D324" s="48" t="s">
        <v>50</v>
      </c>
    </row>
    <row r="325" spans="2:4" ht="90">
      <c r="B325" s="179" t="s">
        <v>475</v>
      </c>
      <c r="C325" s="58" t="s">
        <v>570</v>
      </c>
      <c r="D325" s="57"/>
    </row>
    <row r="326" spans="2:4" ht="67.5">
      <c r="B326" s="180" t="s">
        <v>601</v>
      </c>
      <c r="C326" s="181" t="s">
        <v>510</v>
      </c>
      <c r="D326" s="123"/>
    </row>
    <row r="327" spans="2:4" ht="45">
      <c r="B327" s="193" t="s">
        <v>477</v>
      </c>
      <c r="C327" s="181" t="s">
        <v>571</v>
      </c>
      <c r="D327" s="132"/>
    </row>
    <row r="328" spans="2:4" ht="33.75">
      <c r="B328" s="180" t="s">
        <v>461</v>
      </c>
      <c r="C328" s="181" t="s">
        <v>572</v>
      </c>
      <c r="D328" s="132"/>
    </row>
    <row r="329" spans="2:4" ht="67.5">
      <c r="B329" s="193" t="s">
        <v>478</v>
      </c>
      <c r="C329" s="181" t="s">
        <v>573</v>
      </c>
      <c r="D329" s="132"/>
    </row>
    <row r="330" spans="2:4" ht="48.75" customHeight="1">
      <c r="B330" s="193" t="s">
        <v>457</v>
      </c>
      <c r="C330" s="181" t="s">
        <v>574</v>
      </c>
      <c r="D330" s="132"/>
    </row>
    <row r="331" spans="2:4" ht="33.75">
      <c r="B331" s="180" t="s">
        <v>479</v>
      </c>
      <c r="C331" s="181" t="s">
        <v>576</v>
      </c>
      <c r="D331" s="121"/>
    </row>
    <row r="332" spans="2:4">
      <c r="B332" s="45" t="s">
        <v>100</v>
      </c>
      <c r="C332" s="33" t="s">
        <v>49</v>
      </c>
      <c r="D332" s="48" t="s">
        <v>50</v>
      </c>
    </row>
    <row r="333" spans="2:4" ht="56.25">
      <c r="B333" s="185" t="s">
        <v>596</v>
      </c>
      <c r="C333" s="34" t="s">
        <v>595</v>
      </c>
      <c r="D333" s="36"/>
    </row>
    <row r="334" spans="2:4" ht="33.75">
      <c r="B334" s="185" t="s">
        <v>224</v>
      </c>
      <c r="C334" s="34" t="s">
        <v>575</v>
      </c>
      <c r="D334" s="36"/>
    </row>
    <row r="335" spans="2:4" ht="22.5">
      <c r="B335" s="186" t="s">
        <v>23</v>
      </c>
      <c r="C335" s="126" t="s">
        <v>484</v>
      </c>
      <c r="D335" s="57"/>
    </row>
    <row r="336" spans="2:4">
      <c r="B336" s="215" t="s">
        <v>25</v>
      </c>
      <c r="C336" s="204" t="s">
        <v>577</v>
      </c>
      <c r="D336" s="78" t="s">
        <v>164</v>
      </c>
    </row>
    <row r="337" spans="2:4">
      <c r="B337" s="216"/>
      <c r="C337" s="208"/>
      <c r="D337" s="78" t="s">
        <v>165</v>
      </c>
    </row>
    <row r="338" spans="2:4">
      <c r="B338" s="216"/>
      <c r="C338" s="208"/>
      <c r="D338" s="78" t="s">
        <v>131</v>
      </c>
    </row>
    <row r="339" spans="2:4">
      <c r="B339" s="216"/>
      <c r="C339" s="208"/>
      <c r="D339" s="76" t="s">
        <v>341</v>
      </c>
    </row>
    <row r="340" spans="2:4">
      <c r="B340" s="216"/>
      <c r="C340" s="208"/>
      <c r="D340" s="79" t="s">
        <v>320</v>
      </c>
    </row>
    <row r="341" spans="2:4">
      <c r="B341" s="217"/>
      <c r="C341" s="205"/>
      <c r="D341" s="41" t="s">
        <v>45</v>
      </c>
    </row>
    <row r="342" spans="2:4" ht="22.5">
      <c r="B342" s="187" t="s">
        <v>27</v>
      </c>
      <c r="C342" s="81" t="s">
        <v>556</v>
      </c>
      <c r="D342" s="76"/>
    </row>
    <row r="343" spans="2:4">
      <c r="B343" s="218" t="s">
        <v>35</v>
      </c>
      <c r="C343" s="204" t="s">
        <v>578</v>
      </c>
      <c r="D343" s="37" t="s">
        <v>171</v>
      </c>
    </row>
    <row r="344" spans="2:4">
      <c r="B344" s="216"/>
      <c r="C344" s="208"/>
      <c r="D344" s="47" t="s">
        <v>172</v>
      </c>
    </row>
    <row r="345" spans="2:4">
      <c r="B345" s="216"/>
      <c r="C345" s="208"/>
      <c r="D345" s="39" t="s">
        <v>173</v>
      </c>
    </row>
    <row r="346" spans="2:4">
      <c r="B346" s="216"/>
      <c r="C346" s="208"/>
      <c r="D346" s="39" t="s">
        <v>174</v>
      </c>
    </row>
    <row r="347" spans="2:4">
      <c r="B347" s="216"/>
      <c r="C347" s="208"/>
      <c r="D347" s="52" t="s">
        <v>175</v>
      </c>
    </row>
    <row r="348" spans="2:4">
      <c r="B348" s="217"/>
      <c r="C348" s="205"/>
      <c r="D348" s="35" t="s">
        <v>138</v>
      </c>
    </row>
    <row r="349" spans="2:4">
      <c r="B349" s="215" t="s">
        <v>36</v>
      </c>
      <c r="C349" s="204" t="s">
        <v>521</v>
      </c>
      <c r="D349" s="37" t="s">
        <v>103</v>
      </c>
    </row>
    <row r="350" spans="2:4">
      <c r="B350" s="216"/>
      <c r="C350" s="208"/>
      <c r="D350" s="52" t="s">
        <v>127</v>
      </c>
    </row>
    <row r="351" spans="2:4">
      <c r="B351" s="216"/>
      <c r="C351" s="208"/>
      <c r="D351" s="52" t="s">
        <v>128</v>
      </c>
    </row>
    <row r="352" spans="2:4">
      <c r="B352" s="216"/>
      <c r="C352" s="208"/>
      <c r="D352" s="52" t="s">
        <v>129</v>
      </c>
    </row>
    <row r="353" spans="2:4">
      <c r="B353" s="216"/>
      <c r="C353" s="208"/>
      <c r="D353" s="52" t="s">
        <v>130</v>
      </c>
    </row>
    <row r="354" spans="2:4">
      <c r="B354" s="217"/>
      <c r="C354" s="205"/>
      <c r="D354" s="38" t="s">
        <v>104</v>
      </c>
    </row>
    <row r="355" spans="2:4">
      <c r="B355" s="185" t="s">
        <v>37</v>
      </c>
      <c r="C355" s="162" t="s">
        <v>522</v>
      </c>
      <c r="D355" s="80"/>
    </row>
    <row r="356" spans="2:4">
      <c r="B356" s="179" t="s">
        <v>38</v>
      </c>
      <c r="C356" s="162" t="s">
        <v>523</v>
      </c>
      <c r="D356" s="84"/>
    </row>
    <row r="357" spans="2:4">
      <c r="B357" s="22"/>
      <c r="C357" s="118"/>
      <c r="D357" s="135"/>
    </row>
    <row r="358" spans="2:4">
      <c r="B358" s="209" t="s">
        <v>307</v>
      </c>
      <c r="C358" s="210"/>
      <c r="D358" s="211"/>
    </row>
    <row r="359" spans="2:4">
      <c r="B359" s="45" t="s">
        <v>48</v>
      </c>
      <c r="C359" s="33" t="s">
        <v>49</v>
      </c>
      <c r="D359" s="48" t="s">
        <v>50</v>
      </c>
    </row>
    <row r="360" spans="2:4" ht="67.5">
      <c r="B360" s="179" t="s">
        <v>244</v>
      </c>
      <c r="C360" s="58" t="s">
        <v>579</v>
      </c>
      <c r="D360" s="57"/>
    </row>
    <row r="361" spans="2:4" ht="67.5">
      <c r="B361" s="193" t="s">
        <v>323</v>
      </c>
      <c r="C361" s="181" t="s">
        <v>510</v>
      </c>
      <c r="D361" s="132"/>
    </row>
    <row r="362" spans="2:4" ht="45">
      <c r="B362" s="193" t="s">
        <v>102</v>
      </c>
      <c r="C362" s="181" t="s">
        <v>571</v>
      </c>
      <c r="D362" s="132"/>
    </row>
    <row r="363" spans="2:4" ht="40.5" customHeight="1">
      <c r="B363" s="180" t="s">
        <v>480</v>
      </c>
      <c r="C363" s="181" t="s">
        <v>580</v>
      </c>
      <c r="D363" s="132"/>
    </row>
    <row r="364" spans="2:4" ht="33.75">
      <c r="B364" s="193" t="s">
        <v>324</v>
      </c>
      <c r="C364" s="58" t="s">
        <v>581</v>
      </c>
      <c r="D364" s="132"/>
    </row>
    <row r="365" spans="2:4">
      <c r="B365" s="97" t="s">
        <v>100</v>
      </c>
      <c r="C365" s="98" t="s">
        <v>49</v>
      </c>
      <c r="D365" s="99" t="s">
        <v>50</v>
      </c>
    </row>
    <row r="366" spans="2:4" ht="15" customHeight="1">
      <c r="B366" s="49" t="s">
        <v>420</v>
      </c>
      <c r="C366" s="34" t="s">
        <v>101</v>
      </c>
      <c r="D366" s="36"/>
    </row>
    <row r="367" spans="2:4" ht="15" customHeight="1">
      <c r="B367" s="215" t="s">
        <v>224</v>
      </c>
      <c r="C367" s="219" t="s">
        <v>562</v>
      </c>
      <c r="D367" s="40" t="s">
        <v>106</v>
      </c>
    </row>
    <row r="368" spans="2:4" ht="24" customHeight="1">
      <c r="B368" s="217"/>
      <c r="C368" s="220"/>
      <c r="D368" s="41" t="s">
        <v>107</v>
      </c>
    </row>
    <row r="369" spans="2:4">
      <c r="B369" s="200" t="s">
        <v>23</v>
      </c>
      <c r="C369" s="224" t="s">
        <v>473</v>
      </c>
      <c r="D369" s="129" t="s">
        <v>422</v>
      </c>
    </row>
    <row r="370" spans="2:4">
      <c r="B370" s="207"/>
      <c r="C370" s="225"/>
      <c r="D370" s="52" t="s">
        <v>421</v>
      </c>
    </row>
    <row r="371" spans="2:4">
      <c r="B371" s="207"/>
      <c r="C371" s="225"/>
      <c r="D371" s="52" t="s">
        <v>423</v>
      </c>
    </row>
    <row r="372" spans="2:4">
      <c r="B372" s="207"/>
      <c r="C372" s="225"/>
      <c r="D372" s="52" t="s">
        <v>425</v>
      </c>
    </row>
    <row r="373" spans="2:4">
      <c r="B373" s="207"/>
      <c r="C373" s="226"/>
      <c r="D373" s="142" t="s">
        <v>424</v>
      </c>
    </row>
    <row r="374" spans="2:4" ht="78.75">
      <c r="B374" s="188" t="s">
        <v>531</v>
      </c>
      <c r="C374" s="189" t="s">
        <v>582</v>
      </c>
      <c r="D374" s="125"/>
    </row>
    <row r="375" spans="2:4" ht="45">
      <c r="B375" s="185" t="s">
        <v>40</v>
      </c>
      <c r="C375" s="143" t="s">
        <v>583</v>
      </c>
      <c r="D375" s="36"/>
    </row>
    <row r="376" spans="2:4" ht="22.5">
      <c r="B376" s="185" t="s">
        <v>41</v>
      </c>
      <c r="C376" s="34" t="s">
        <v>534</v>
      </c>
      <c r="D376" s="36"/>
    </row>
    <row r="377" spans="2:4">
      <c r="B377" s="22"/>
      <c r="C377" s="21"/>
      <c r="D377" s="23"/>
    </row>
    <row r="378" spans="2:4">
      <c r="B378" s="212" t="s">
        <v>308</v>
      </c>
      <c r="C378" s="213"/>
      <c r="D378" s="214"/>
    </row>
    <row r="379" spans="2:4">
      <c r="B379" s="45" t="s">
        <v>48</v>
      </c>
      <c r="C379" s="33" t="s">
        <v>49</v>
      </c>
      <c r="D379" s="48" t="s">
        <v>50</v>
      </c>
    </row>
    <row r="380" spans="2:4" ht="67.5">
      <c r="B380" s="185" t="s">
        <v>244</v>
      </c>
      <c r="C380" s="34" t="s">
        <v>579</v>
      </c>
      <c r="D380" s="36"/>
    </row>
    <row r="381" spans="2:4" ht="56.25">
      <c r="B381" s="182" t="s">
        <v>102</v>
      </c>
      <c r="C381" s="67" t="s">
        <v>584</v>
      </c>
      <c r="D381" s="132"/>
    </row>
    <row r="382" spans="2:4" ht="39.75" customHeight="1">
      <c r="B382" s="179" t="s">
        <v>480</v>
      </c>
      <c r="C382" s="181" t="s">
        <v>585</v>
      </c>
      <c r="D382" s="132"/>
    </row>
    <row r="383" spans="2:4" ht="40.5" customHeight="1">
      <c r="B383" s="185" t="s">
        <v>324</v>
      </c>
      <c r="C383" s="58" t="s">
        <v>586</v>
      </c>
      <c r="D383" s="57"/>
    </row>
    <row r="384" spans="2:4" ht="67.5">
      <c r="B384" s="192" t="s">
        <v>323</v>
      </c>
      <c r="C384" s="181" t="s">
        <v>510</v>
      </c>
      <c r="D384" s="123"/>
    </row>
    <row r="385" spans="2:4">
      <c r="B385" s="45" t="s">
        <v>100</v>
      </c>
      <c r="C385" s="33" t="s">
        <v>49</v>
      </c>
      <c r="D385" s="48" t="s">
        <v>50</v>
      </c>
    </row>
    <row r="386" spans="2:4">
      <c r="B386" s="49" t="s">
        <v>245</v>
      </c>
      <c r="C386" s="34" t="s">
        <v>105</v>
      </c>
      <c r="D386" s="36"/>
    </row>
    <row r="387" spans="2:4" ht="24" customHeight="1">
      <c r="B387" s="215" t="s">
        <v>224</v>
      </c>
      <c r="C387" s="219" t="s">
        <v>567</v>
      </c>
      <c r="D387" s="40" t="s">
        <v>106</v>
      </c>
    </row>
    <row r="388" spans="2:4" ht="24" customHeight="1">
      <c r="B388" s="217"/>
      <c r="C388" s="220"/>
      <c r="D388" s="41" t="s">
        <v>107</v>
      </c>
    </row>
    <row r="389" spans="2:4" ht="22.5">
      <c r="B389" s="179" t="s">
        <v>246</v>
      </c>
      <c r="C389" s="34" t="s">
        <v>568</v>
      </c>
      <c r="D389" s="36"/>
    </row>
    <row r="390" spans="2:4">
      <c r="B390" s="22"/>
      <c r="C390" s="133"/>
      <c r="D390" s="136"/>
    </row>
    <row r="391" spans="2:4">
      <c r="B391" s="221" t="s">
        <v>309</v>
      </c>
      <c r="C391" s="222"/>
      <c r="D391" s="223"/>
    </row>
    <row r="392" spans="2:4">
      <c r="B392" s="45" t="s">
        <v>100</v>
      </c>
      <c r="C392" s="33" t="s">
        <v>49</v>
      </c>
      <c r="D392" s="48" t="s">
        <v>50</v>
      </c>
    </row>
    <row r="393" spans="2:4" ht="101.25">
      <c r="B393" s="185" t="s">
        <v>272</v>
      </c>
      <c r="C393" s="34" t="s">
        <v>539</v>
      </c>
      <c r="D393" s="36"/>
    </row>
    <row r="394" spans="2:4">
      <c r="B394" s="45" t="s">
        <v>48</v>
      </c>
      <c r="C394" s="33" t="s">
        <v>49</v>
      </c>
      <c r="D394" s="48" t="s">
        <v>50</v>
      </c>
    </row>
    <row r="395" spans="2:4" ht="22.5">
      <c r="B395" s="49" t="s">
        <v>14</v>
      </c>
      <c r="C395" s="34" t="s">
        <v>361</v>
      </c>
      <c r="D395" s="36"/>
    </row>
    <row r="396" spans="2:4" ht="30.75" customHeight="1">
      <c r="B396" s="49" t="s">
        <v>16</v>
      </c>
      <c r="C396" s="124" t="s">
        <v>321</v>
      </c>
      <c r="D396" s="36"/>
    </row>
    <row r="397" spans="2:4" ht="28.5" customHeight="1">
      <c r="B397" s="49" t="s">
        <v>18</v>
      </c>
      <c r="C397" s="124" t="s">
        <v>322</v>
      </c>
      <c r="D397" s="36"/>
    </row>
    <row r="398" spans="2:4" ht="33.75">
      <c r="B398" s="49" t="s">
        <v>20</v>
      </c>
      <c r="C398" s="34" t="s">
        <v>362</v>
      </c>
      <c r="D398" s="36"/>
    </row>
    <row r="399" spans="2:4">
      <c r="B399" s="200" t="s">
        <v>22</v>
      </c>
      <c r="C399" s="204" t="s">
        <v>540</v>
      </c>
      <c r="D399" s="40" t="s">
        <v>106</v>
      </c>
    </row>
    <row r="400" spans="2:4">
      <c r="B400" s="201"/>
      <c r="C400" s="205"/>
      <c r="D400" s="41" t="s">
        <v>107</v>
      </c>
    </row>
    <row r="401" spans="2:4">
      <c r="B401" s="49" t="s">
        <v>23</v>
      </c>
      <c r="C401" s="34" t="s">
        <v>143</v>
      </c>
      <c r="D401" s="36"/>
    </row>
    <row r="402" spans="2:4">
      <c r="B402" s="200" t="s">
        <v>25</v>
      </c>
      <c r="C402" s="204" t="s">
        <v>326</v>
      </c>
      <c r="D402" s="40" t="s">
        <v>106</v>
      </c>
    </row>
    <row r="403" spans="2:4">
      <c r="B403" s="201"/>
      <c r="C403" s="205"/>
      <c r="D403" s="41" t="s">
        <v>107</v>
      </c>
    </row>
    <row r="404" spans="2:4">
      <c r="B404" s="161" t="s">
        <v>27</v>
      </c>
      <c r="C404" s="126" t="s">
        <v>327</v>
      </c>
      <c r="D404" s="51"/>
    </row>
    <row r="405" spans="2:4">
      <c r="B405" s="200" t="s">
        <v>35</v>
      </c>
      <c r="C405" s="204" t="s">
        <v>328</v>
      </c>
      <c r="D405" s="40" t="s">
        <v>106</v>
      </c>
    </row>
    <row r="406" spans="2:4" ht="11.25" customHeight="1">
      <c r="B406" s="201"/>
      <c r="C406" s="205"/>
      <c r="D406" s="41" t="s">
        <v>107</v>
      </c>
    </row>
    <row r="407" spans="2:4">
      <c r="B407" s="49" t="s">
        <v>36</v>
      </c>
      <c r="C407" s="34" t="s">
        <v>329</v>
      </c>
      <c r="D407" s="36"/>
    </row>
    <row r="408" spans="2:4">
      <c r="B408" s="200" t="s">
        <v>37</v>
      </c>
      <c r="C408" s="204" t="s">
        <v>332</v>
      </c>
      <c r="D408" s="40" t="s">
        <v>106</v>
      </c>
    </row>
    <row r="409" spans="2:4">
      <c r="B409" s="201"/>
      <c r="C409" s="205"/>
      <c r="D409" s="41" t="s">
        <v>107</v>
      </c>
    </row>
    <row r="410" spans="2:4" ht="11.25" customHeight="1">
      <c r="B410" s="200" t="s">
        <v>38</v>
      </c>
      <c r="C410" s="204" t="s">
        <v>333</v>
      </c>
      <c r="D410" s="40" t="s">
        <v>106</v>
      </c>
    </row>
    <row r="411" spans="2:4">
      <c r="B411" s="201"/>
      <c r="C411" s="205"/>
      <c r="D411" s="41" t="s">
        <v>107</v>
      </c>
    </row>
    <row r="412" spans="2:4">
      <c r="B412" s="161" t="s">
        <v>39</v>
      </c>
      <c r="C412" s="131" t="s">
        <v>334</v>
      </c>
      <c r="D412" s="51"/>
    </row>
    <row r="413" spans="2:4">
      <c r="B413" s="200" t="s">
        <v>40</v>
      </c>
      <c r="C413" s="202" t="s">
        <v>434</v>
      </c>
      <c r="D413" s="40" t="s">
        <v>106</v>
      </c>
    </row>
    <row r="414" spans="2:4">
      <c r="B414" s="201"/>
      <c r="C414" s="203"/>
      <c r="D414" s="41" t="s">
        <v>107</v>
      </c>
    </row>
    <row r="415" spans="2:4" ht="22.5">
      <c r="B415" s="72" t="s">
        <v>41</v>
      </c>
      <c r="C415" s="131" t="s">
        <v>435</v>
      </c>
      <c r="D415" s="51"/>
    </row>
    <row r="416" spans="2:4">
      <c r="B416" s="200" t="s">
        <v>42</v>
      </c>
      <c r="C416" s="204" t="s">
        <v>543</v>
      </c>
      <c r="D416" s="40" t="s">
        <v>106</v>
      </c>
    </row>
    <row r="417" spans="2:4">
      <c r="B417" s="201"/>
      <c r="C417" s="205"/>
      <c r="D417" s="41" t="s">
        <v>107</v>
      </c>
    </row>
    <row r="418" spans="2:4">
      <c r="B418" s="200" t="s">
        <v>43</v>
      </c>
      <c r="C418" s="204" t="s">
        <v>544</v>
      </c>
      <c r="D418" s="40" t="s">
        <v>106</v>
      </c>
    </row>
    <row r="419" spans="2:4">
      <c r="B419" s="201"/>
      <c r="C419" s="205"/>
      <c r="D419" s="41" t="s">
        <v>107</v>
      </c>
    </row>
    <row r="420" spans="2:4">
      <c r="B420" s="161" t="s">
        <v>44</v>
      </c>
      <c r="C420" s="163" t="s">
        <v>545</v>
      </c>
      <c r="D420" s="40"/>
    </row>
    <row r="421" spans="2:4">
      <c r="B421" s="200" t="s">
        <v>156</v>
      </c>
      <c r="C421" s="204" t="s">
        <v>144</v>
      </c>
      <c r="D421" s="40" t="s">
        <v>106</v>
      </c>
    </row>
    <row r="422" spans="2:4">
      <c r="B422" s="201"/>
      <c r="C422" s="205"/>
      <c r="D422" s="41" t="s">
        <v>107</v>
      </c>
    </row>
    <row r="423" spans="2:4">
      <c r="B423" s="206" t="s">
        <v>441</v>
      </c>
      <c r="C423" s="204" t="s">
        <v>546</v>
      </c>
      <c r="D423" s="40" t="s">
        <v>106</v>
      </c>
    </row>
    <row r="424" spans="2:4">
      <c r="B424" s="201"/>
      <c r="C424" s="205"/>
      <c r="D424" s="41" t="s">
        <v>107</v>
      </c>
    </row>
    <row r="425" spans="2:4">
      <c r="B425" s="200" t="s">
        <v>442</v>
      </c>
      <c r="C425" s="204" t="s">
        <v>330</v>
      </c>
      <c r="D425" s="40" t="s">
        <v>106</v>
      </c>
    </row>
    <row r="426" spans="2:4">
      <c r="B426" s="207"/>
      <c r="C426" s="208"/>
      <c r="D426" s="41" t="s">
        <v>107</v>
      </c>
    </row>
    <row r="427" spans="2:4">
      <c r="B427" s="200" t="s">
        <v>443</v>
      </c>
      <c r="C427" s="204" t="s">
        <v>437</v>
      </c>
      <c r="D427" s="40" t="s">
        <v>106</v>
      </c>
    </row>
    <row r="428" spans="2:4">
      <c r="B428" s="201"/>
      <c r="C428" s="205"/>
      <c r="D428" s="41" t="s">
        <v>107</v>
      </c>
    </row>
    <row r="429" spans="2:4">
      <c r="B429" s="215" t="s">
        <v>444</v>
      </c>
      <c r="C429" s="204" t="s">
        <v>343</v>
      </c>
      <c r="D429" s="129">
        <v>1</v>
      </c>
    </row>
    <row r="430" spans="2:4">
      <c r="B430" s="216"/>
      <c r="C430" s="208"/>
      <c r="D430" s="52">
        <v>2</v>
      </c>
    </row>
    <row r="431" spans="2:4">
      <c r="B431" s="216"/>
      <c r="C431" s="208"/>
      <c r="D431" s="52">
        <v>3</v>
      </c>
    </row>
    <row r="432" spans="2:4">
      <c r="B432" s="216"/>
      <c r="C432" s="208"/>
      <c r="D432" s="52">
        <v>4</v>
      </c>
    </row>
    <row r="433" spans="2:4">
      <c r="B433" s="216"/>
      <c r="C433" s="208"/>
      <c r="D433" s="52">
        <v>5</v>
      </c>
    </row>
    <row r="434" spans="2:4">
      <c r="B434" s="217"/>
      <c r="C434" s="205"/>
      <c r="D434" s="130">
        <v>6</v>
      </c>
    </row>
    <row r="435" spans="2:4"/>
    <row r="436" spans="2:4" ht="18">
      <c r="B436" s="120" t="s">
        <v>345</v>
      </c>
    </row>
    <row r="437" spans="2:4"/>
    <row r="438" spans="2:4">
      <c r="B438" s="212" t="s">
        <v>345</v>
      </c>
      <c r="C438" s="213"/>
      <c r="D438" s="214"/>
    </row>
    <row r="439" spans="2:4">
      <c r="B439" s="45" t="s">
        <v>48</v>
      </c>
      <c r="C439" s="33" t="s">
        <v>49</v>
      </c>
      <c r="D439" s="48" t="s">
        <v>50</v>
      </c>
    </row>
    <row r="440" spans="2:4" ht="33.75">
      <c r="B440" s="185" t="s">
        <v>272</v>
      </c>
      <c r="C440" s="34" t="s">
        <v>587</v>
      </c>
      <c r="D440" s="36"/>
    </row>
    <row r="441" spans="2:4">
      <c r="B441" s="45" t="s">
        <v>100</v>
      </c>
      <c r="C441" s="33" t="s">
        <v>49</v>
      </c>
      <c r="D441" s="48" t="s">
        <v>50</v>
      </c>
    </row>
    <row r="442" spans="2:4" ht="90">
      <c r="B442" s="185" t="s">
        <v>14</v>
      </c>
      <c r="C442" s="34" t="s">
        <v>346</v>
      </c>
      <c r="D442" s="36"/>
    </row>
    <row r="443" spans="2:4">
      <c r="B443" s="215" t="s">
        <v>16</v>
      </c>
      <c r="C443" s="237" t="s">
        <v>588</v>
      </c>
      <c r="D443" s="40" t="s">
        <v>427</v>
      </c>
    </row>
    <row r="444" spans="2:4">
      <c r="B444" s="216"/>
      <c r="C444" s="238"/>
      <c r="D444" s="52" t="s">
        <v>131</v>
      </c>
    </row>
    <row r="445" spans="2:4">
      <c r="B445" s="216"/>
      <c r="C445" s="238"/>
      <c r="D445" s="78" t="s">
        <v>347</v>
      </c>
    </row>
    <row r="446" spans="2:4">
      <c r="B446" s="217"/>
      <c r="C446" s="239"/>
      <c r="D446" s="80" t="s">
        <v>45</v>
      </c>
    </row>
    <row r="447" spans="2:4" ht="22.5">
      <c r="B447" s="179" t="s">
        <v>18</v>
      </c>
      <c r="C447" s="64" t="s">
        <v>142</v>
      </c>
      <c r="D447" s="84"/>
    </row>
    <row r="448" spans="2:4">
      <c r="B448" s="218" t="s">
        <v>20</v>
      </c>
      <c r="C448" s="240" t="s">
        <v>352</v>
      </c>
      <c r="D448" s="137" t="s">
        <v>348</v>
      </c>
    </row>
    <row r="449" spans="2:4">
      <c r="B449" s="216"/>
      <c r="C449" s="208"/>
      <c r="D449" s="137" t="s">
        <v>349</v>
      </c>
    </row>
    <row r="450" spans="2:4">
      <c r="B450" s="235"/>
      <c r="C450" s="205"/>
      <c r="D450" s="137" t="s">
        <v>350</v>
      </c>
    </row>
    <row r="451" spans="2:4">
      <c r="B451" s="218" t="s">
        <v>22</v>
      </c>
      <c r="C451" s="204" t="s">
        <v>351</v>
      </c>
      <c r="D451" s="40" t="s">
        <v>106</v>
      </c>
    </row>
    <row r="452" spans="2:4">
      <c r="B452" s="235"/>
      <c r="C452" s="205"/>
      <c r="D452" s="41" t="s">
        <v>107</v>
      </c>
    </row>
    <row r="453" spans="2:4">
      <c r="B453" s="179" t="s">
        <v>23</v>
      </c>
      <c r="C453" s="34" t="s">
        <v>353</v>
      </c>
      <c r="D453" s="36"/>
    </row>
    <row r="454" spans="2:4" ht="3.75" customHeight="1"/>
  </sheetData>
  <sheetProtection algorithmName="SHA-512" hashValue="KG4lK75S+zNTOgPPGrxbL9ZKLTwDO8Kedljs7aGr7YpRLPvykfif5q0xmFjsJ7k8IaLkNCZqT3et7ObRFUmFDw==" saltValue="kGxptprIwI9BMGL6wch1Bg==" spinCount="100000" sheet="1" objects="1" scenarios="1"/>
  <mergeCells count="158">
    <mergeCell ref="B21:C21"/>
    <mergeCell ref="B3:D3"/>
    <mergeCell ref="B5:D5"/>
    <mergeCell ref="B11:D11"/>
    <mergeCell ref="B18:D18"/>
    <mergeCell ref="B7:D7"/>
    <mergeCell ref="B4:C4"/>
    <mergeCell ref="B6:C6"/>
    <mergeCell ref="B8:C8"/>
    <mergeCell ref="B9:C9"/>
    <mergeCell ref="B12:C12"/>
    <mergeCell ref="B13:C13"/>
    <mergeCell ref="B14:C14"/>
    <mergeCell ref="B20:C20"/>
    <mergeCell ref="B399:B400"/>
    <mergeCell ref="C399:C400"/>
    <mergeCell ref="B402:B403"/>
    <mergeCell ref="C402:C403"/>
    <mergeCell ref="B405:B406"/>
    <mergeCell ref="C405:C406"/>
    <mergeCell ref="C451:C452"/>
    <mergeCell ref="B451:B452"/>
    <mergeCell ref="B423:B424"/>
    <mergeCell ref="C423:C424"/>
    <mergeCell ref="B425:B426"/>
    <mergeCell ref="C425:C426"/>
    <mergeCell ref="B427:B428"/>
    <mergeCell ref="C427:C428"/>
    <mergeCell ref="B429:B434"/>
    <mergeCell ref="C429:C434"/>
    <mergeCell ref="B438:D438"/>
    <mergeCell ref="B443:B446"/>
    <mergeCell ref="C443:C446"/>
    <mergeCell ref="B448:B450"/>
    <mergeCell ref="C448:C450"/>
    <mergeCell ref="B410:B411"/>
    <mergeCell ref="C410:C411"/>
    <mergeCell ref="B416:B417"/>
    <mergeCell ref="C416:C417"/>
    <mergeCell ref="B418:B419"/>
    <mergeCell ref="C418:C419"/>
    <mergeCell ref="B421:B422"/>
    <mergeCell ref="C421:C422"/>
    <mergeCell ref="C168:C169"/>
    <mergeCell ref="B168:B169"/>
    <mergeCell ref="B170:B171"/>
    <mergeCell ref="C170:C171"/>
    <mergeCell ref="B226:B231"/>
    <mergeCell ref="C226:C231"/>
    <mergeCell ref="B232:B237"/>
    <mergeCell ref="C232:C237"/>
    <mergeCell ref="B181:B182"/>
    <mergeCell ref="C181:C182"/>
    <mergeCell ref="B183:B184"/>
    <mergeCell ref="C183:C184"/>
    <mergeCell ref="B185:B186"/>
    <mergeCell ref="C185:C186"/>
    <mergeCell ref="B187:B188"/>
    <mergeCell ref="C187:C188"/>
    <mergeCell ref="B189:B194"/>
    <mergeCell ref="B263:D263"/>
    <mergeCell ref="B272:B273"/>
    <mergeCell ref="B25:D25"/>
    <mergeCell ref="B84:D84"/>
    <mergeCell ref="B151:D151"/>
    <mergeCell ref="B141:D141"/>
    <mergeCell ref="B121:D121"/>
    <mergeCell ref="C32:C61"/>
    <mergeCell ref="B32:B61"/>
    <mergeCell ref="C29:C31"/>
    <mergeCell ref="B29:B31"/>
    <mergeCell ref="B99:B104"/>
    <mergeCell ref="C99:C104"/>
    <mergeCell ref="B112:B117"/>
    <mergeCell ref="C112:C117"/>
    <mergeCell ref="C63:C76"/>
    <mergeCell ref="B106:B111"/>
    <mergeCell ref="C106:C111"/>
    <mergeCell ref="B63:B76"/>
    <mergeCell ref="B79:B80"/>
    <mergeCell ref="C79:C80"/>
    <mergeCell ref="B130:B131"/>
    <mergeCell ref="C130:C131"/>
    <mergeCell ref="B132:B136"/>
    <mergeCell ref="C132:C136"/>
    <mergeCell ref="B159:B160"/>
    <mergeCell ref="C159:C160"/>
    <mergeCell ref="C162:C163"/>
    <mergeCell ref="C165:C166"/>
    <mergeCell ref="B252:B253"/>
    <mergeCell ref="C252:C253"/>
    <mergeCell ref="B176:B177"/>
    <mergeCell ref="C176:C177"/>
    <mergeCell ref="B178:B179"/>
    <mergeCell ref="C178:C179"/>
    <mergeCell ref="B162:B163"/>
    <mergeCell ref="B165:B166"/>
    <mergeCell ref="C189:C194"/>
    <mergeCell ref="B204:D204"/>
    <mergeCell ref="B173:B174"/>
    <mergeCell ref="C173:C174"/>
    <mergeCell ref="B195:B196"/>
    <mergeCell ref="C195:C196"/>
    <mergeCell ref="B198:B199"/>
    <mergeCell ref="C198:C199"/>
    <mergeCell ref="C272:C273"/>
    <mergeCell ref="B241:D241"/>
    <mergeCell ref="B219:B224"/>
    <mergeCell ref="C219:C224"/>
    <mergeCell ref="B290:B291"/>
    <mergeCell ref="C290:C291"/>
    <mergeCell ref="B276:D276"/>
    <mergeCell ref="B284:B285"/>
    <mergeCell ref="C284:C285"/>
    <mergeCell ref="B287:B288"/>
    <mergeCell ref="C287:C288"/>
    <mergeCell ref="B254:B258"/>
    <mergeCell ref="C254:C258"/>
    <mergeCell ref="B378:D378"/>
    <mergeCell ref="B391:D391"/>
    <mergeCell ref="B293:B294"/>
    <mergeCell ref="C293:C294"/>
    <mergeCell ref="B295:B296"/>
    <mergeCell ref="C295:C296"/>
    <mergeCell ref="B301:B302"/>
    <mergeCell ref="C301:C302"/>
    <mergeCell ref="B303:B304"/>
    <mergeCell ref="C303:C304"/>
    <mergeCell ref="B306:B307"/>
    <mergeCell ref="C306:C307"/>
    <mergeCell ref="B298:B299"/>
    <mergeCell ref="C298:C299"/>
    <mergeCell ref="B369:B373"/>
    <mergeCell ref="C369:C373"/>
    <mergeCell ref="B413:B414"/>
    <mergeCell ref="C413:C414"/>
    <mergeCell ref="B408:B409"/>
    <mergeCell ref="C408:C409"/>
    <mergeCell ref="B308:B309"/>
    <mergeCell ref="C308:C309"/>
    <mergeCell ref="B310:B311"/>
    <mergeCell ref="C310:C311"/>
    <mergeCell ref="B312:B313"/>
    <mergeCell ref="C312:C313"/>
    <mergeCell ref="B314:B319"/>
    <mergeCell ref="B358:D358"/>
    <mergeCell ref="B323:D323"/>
    <mergeCell ref="B336:B341"/>
    <mergeCell ref="C336:C341"/>
    <mergeCell ref="C314:C319"/>
    <mergeCell ref="B343:B348"/>
    <mergeCell ref="C343:C348"/>
    <mergeCell ref="B349:B354"/>
    <mergeCell ref="C349:C354"/>
    <mergeCell ref="B367:B368"/>
    <mergeCell ref="C367:C368"/>
    <mergeCell ref="B387:B388"/>
    <mergeCell ref="C387:C388"/>
  </mergeCells>
  <phoneticPr fontId="5" type="noConversion"/>
  <pageMargins left="0.7" right="0.7" top="0.75" bottom="0.75" header="0.3" footer="0.3"/>
  <pageSetup paperSize="9" orientation="portrait" verticalDpi="0" r:id="rId1"/>
  <headerFooter>
    <oddHeader>&amp;L&amp;"Calibri"&amp;12&amp;K000000 EBA Regular Use&amp;1#_x000D_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F8677-4308-4E5C-BF83-6D6397570E7F}">
  <dimension ref="B1:D12"/>
  <sheetViews>
    <sheetView zoomScaleNormal="100" workbookViewId="0"/>
  </sheetViews>
  <sheetFormatPr defaultColWidth="9.140625" defaultRowHeight="14.25"/>
  <cols>
    <col min="1" max="1" width="2.140625" style="19" customWidth="1"/>
    <col min="2" max="2" width="5" style="19" bestFit="1" customWidth="1"/>
    <col min="3" max="3" width="25.42578125" style="19" customWidth="1"/>
    <col min="4" max="4" width="16.85546875" style="19" customWidth="1"/>
    <col min="5" max="5" width="21.5703125" style="19" customWidth="1"/>
    <col min="6" max="6" width="15.5703125" style="19" customWidth="1"/>
    <col min="7" max="7" width="35.28515625" style="19" customWidth="1"/>
    <col min="8" max="16384" width="9.140625" style="19"/>
  </cols>
  <sheetData>
    <row r="1" spans="2:4">
      <c r="B1" s="18" t="s">
        <v>3</v>
      </c>
      <c r="D1" s="197" t="s">
        <v>606</v>
      </c>
    </row>
    <row r="3" spans="2:4">
      <c r="C3" s="11"/>
      <c r="D3" s="10" t="s">
        <v>14</v>
      </c>
    </row>
    <row r="4" spans="2:4" ht="22.5" customHeight="1">
      <c r="B4" s="1" t="s">
        <v>14</v>
      </c>
      <c r="C4" s="12" t="s">
        <v>15</v>
      </c>
      <c r="D4" s="164"/>
    </row>
    <row r="5" spans="2:4" ht="22.5" customHeight="1">
      <c r="B5" s="2" t="s">
        <v>16</v>
      </c>
      <c r="C5" s="12" t="s">
        <v>17</v>
      </c>
      <c r="D5" s="165"/>
    </row>
    <row r="6" spans="2:4" ht="22.5" customHeight="1">
      <c r="B6" s="2" t="s">
        <v>18</v>
      </c>
      <c r="C6" s="12" t="s">
        <v>19</v>
      </c>
      <c r="D6" s="165"/>
    </row>
    <row r="7" spans="2:4" ht="22.5" customHeight="1">
      <c r="B7" s="2" t="s">
        <v>20</v>
      </c>
      <c r="C7" s="12" t="s">
        <v>21</v>
      </c>
      <c r="D7" s="165"/>
    </row>
    <row r="8" spans="2:4" ht="22.5" customHeight="1">
      <c r="B8" s="2" t="s">
        <v>22</v>
      </c>
      <c r="C8" s="12" t="s">
        <v>7</v>
      </c>
      <c r="D8" s="61" t="s">
        <v>383</v>
      </c>
    </row>
    <row r="9" spans="2:4" ht="22.5" customHeight="1">
      <c r="B9" s="2" t="s">
        <v>23</v>
      </c>
      <c r="C9" s="12" t="s">
        <v>24</v>
      </c>
      <c r="D9" s="166"/>
    </row>
    <row r="10" spans="2:4" ht="22.5" customHeight="1">
      <c r="B10" s="2" t="s">
        <v>25</v>
      </c>
      <c r="C10" s="12" t="s">
        <v>26</v>
      </c>
      <c r="D10" s="62">
        <v>1000</v>
      </c>
    </row>
    <row r="11" spans="2:4" ht="22.5" customHeight="1">
      <c r="B11" s="2" t="s">
        <v>27</v>
      </c>
      <c r="C11" s="12" t="s">
        <v>28</v>
      </c>
      <c r="D11" s="175"/>
    </row>
    <row r="12" spans="2:4" ht="21" customHeight="1">
      <c r="B12" s="2" t="s">
        <v>35</v>
      </c>
      <c r="C12" s="13" t="s">
        <v>449</v>
      </c>
      <c r="D12" s="167"/>
    </row>
  </sheetData>
  <sheetProtection algorithmName="SHA-512" hashValue="WxVYRJMoWPdLLUobUFzHhbQmn49Ix6TKHyrfIAEA+rmsmtD1ecP3VEcRqL+73bTtjKXWAJEmTgBxxJzDUkJoCA==" saltValue="jPtIUbJP6+wUZWPhIC3kaw==" spinCount="100000" sheet="1" objects="1" scenarios="1"/>
  <phoneticPr fontId="5" type="noConversion"/>
  <conditionalFormatting sqref="D11">
    <cfRule type="expression" dxfId="554" priority="1">
      <formula>ISTEXT(D11)</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4">
        <x14:dataValidation type="list" allowBlank="1" showInputMessage="1" showErrorMessage="1" xr:uid="{B394B78B-6EA3-4DBD-BAF2-8AF136CF0000}">
          <x14:formula1>
            <xm:f>Instructions!$D$29:$D$31</xm:f>
          </x14:formula1>
          <xm:sqref>D6</xm:sqref>
        </x14:dataValidation>
        <x14:dataValidation type="list" allowBlank="1" showInputMessage="1" showErrorMessage="1" xr:uid="{A0747499-45A5-4861-BE48-3D4CE70CBDE1}">
          <x14:formula1>
            <xm:f>Instructions!$D$32:$D$61</xm:f>
          </x14:formula1>
          <xm:sqref>D7</xm:sqref>
        </x14:dataValidation>
        <x14:dataValidation type="list" allowBlank="1" showInputMessage="1" showErrorMessage="1" xr:uid="{827651EE-8241-4AB9-BFD7-83B97CCD3C11}">
          <x14:formula1>
            <xm:f>Instructions!$D$63:$D$76</xm:f>
          </x14:formula1>
          <xm:sqref>D9</xm:sqref>
        </x14:dataValidation>
        <x14:dataValidation type="list" allowBlank="1" showInputMessage="1" showErrorMessage="1" xr:uid="{E646F0DA-BB3B-4E0B-B3B5-C39F29AC8AF3}">
          <x14:formula1>
            <xm:f>Instructions!$D$79:$D$80</xm:f>
          </x14:formula1>
          <xm:sqref>D12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99DD6-193C-4025-9610-73D5C1E34254}">
  <sheetPr>
    <tabColor theme="4" tint="0.79998168889431442"/>
  </sheetPr>
  <dimension ref="B1:P33"/>
  <sheetViews>
    <sheetView zoomScaleNormal="100" workbookViewId="0">
      <pane xSplit="4" topLeftCell="E1" activePane="topRight" state="frozen"/>
      <selection pane="topRight"/>
    </sheetView>
  </sheetViews>
  <sheetFormatPr defaultColWidth="9.140625" defaultRowHeight="14.25"/>
  <cols>
    <col min="1" max="1" width="2.140625" style="19" customWidth="1"/>
    <col min="2" max="2" width="9.140625" style="19"/>
    <col min="3" max="3" width="43.28515625" style="19" customWidth="1"/>
    <col min="4" max="4" width="41.28515625" style="19" bestFit="1" customWidth="1"/>
    <col min="5" max="5" width="26" style="19" customWidth="1"/>
    <col min="6" max="10" width="17" style="19" customWidth="1"/>
    <col min="11" max="13" width="25.42578125" style="19" customWidth="1"/>
    <col min="14" max="15" width="21" style="19" customWidth="1"/>
    <col min="16" max="16" width="22.7109375" style="19" customWidth="1"/>
    <col min="17" max="16384" width="9.140625" style="19"/>
  </cols>
  <sheetData>
    <row r="1" spans="2:16">
      <c r="B1" s="18" t="s">
        <v>293</v>
      </c>
    </row>
    <row r="3" spans="2:16" ht="35.25" customHeight="1">
      <c r="C3" s="268"/>
      <c r="D3" s="275"/>
      <c r="E3" s="268" t="s">
        <v>110</v>
      </c>
      <c r="F3" s="269"/>
      <c r="G3" s="269"/>
      <c r="H3" s="269"/>
      <c r="I3" s="269"/>
      <c r="J3" s="177"/>
      <c r="K3" s="268" t="s">
        <v>133</v>
      </c>
      <c r="L3" s="269"/>
      <c r="M3" s="270" t="s">
        <v>139</v>
      </c>
      <c r="N3" s="263" t="s">
        <v>125</v>
      </c>
      <c r="O3" s="264"/>
      <c r="P3" s="265"/>
    </row>
    <row r="4" spans="2:16" ht="14.25" customHeight="1">
      <c r="C4" s="276"/>
      <c r="D4" s="277"/>
      <c r="E4" s="14"/>
      <c r="F4" s="263" t="s">
        <v>29</v>
      </c>
      <c r="G4" s="264"/>
      <c r="H4" s="264"/>
      <c r="I4" s="264"/>
      <c r="J4" s="265"/>
      <c r="K4" s="4"/>
      <c r="L4" s="270" t="s">
        <v>140</v>
      </c>
      <c r="M4" s="271"/>
      <c r="N4" s="266" t="s">
        <v>126</v>
      </c>
      <c r="O4" s="266" t="s">
        <v>452</v>
      </c>
      <c r="P4" s="266" t="s">
        <v>453</v>
      </c>
    </row>
    <row r="5" spans="2:16" ht="77.25" customHeight="1">
      <c r="C5" s="276"/>
      <c r="D5" s="277"/>
      <c r="E5" s="7"/>
      <c r="F5" s="6" t="s">
        <v>30</v>
      </c>
      <c r="G5" s="6" t="s">
        <v>31</v>
      </c>
      <c r="H5" s="6" t="s">
        <v>32</v>
      </c>
      <c r="I5" s="6" t="s">
        <v>33</v>
      </c>
      <c r="J5" s="6" t="s">
        <v>34</v>
      </c>
      <c r="K5" s="16"/>
      <c r="L5" s="272"/>
      <c r="M5" s="272"/>
      <c r="N5" s="267"/>
      <c r="O5" s="267"/>
      <c r="P5" s="267"/>
    </row>
    <row r="6" spans="2:16" ht="20.25" customHeight="1">
      <c r="C6" s="273"/>
      <c r="D6" s="274"/>
      <c r="E6" s="1" t="s">
        <v>14</v>
      </c>
      <c r="F6" s="2" t="s">
        <v>16</v>
      </c>
      <c r="G6" s="2" t="s">
        <v>18</v>
      </c>
      <c r="H6" s="2" t="s">
        <v>20</v>
      </c>
      <c r="I6" s="2" t="s">
        <v>22</v>
      </c>
      <c r="J6" s="2" t="s">
        <v>23</v>
      </c>
      <c r="K6" s="2" t="s">
        <v>25</v>
      </c>
      <c r="L6" s="2" t="s">
        <v>27</v>
      </c>
      <c r="M6" s="2" t="s">
        <v>35</v>
      </c>
      <c r="N6" s="2" t="s">
        <v>36</v>
      </c>
      <c r="O6" s="2" t="s">
        <v>37</v>
      </c>
      <c r="P6" s="2" t="s">
        <v>38</v>
      </c>
    </row>
    <row r="7" spans="2:16">
      <c r="B7" s="2" t="s">
        <v>14</v>
      </c>
      <c r="C7" s="278" t="s">
        <v>119</v>
      </c>
      <c r="D7" s="279"/>
      <c r="E7" s="174"/>
      <c r="F7" s="174"/>
      <c r="G7" s="174"/>
      <c r="H7" s="174"/>
      <c r="I7" s="174"/>
      <c r="J7" s="174"/>
      <c r="K7" s="77"/>
      <c r="L7" s="77"/>
      <c r="M7" s="77"/>
      <c r="N7" s="77"/>
      <c r="O7" s="175"/>
      <c r="P7" s="175"/>
    </row>
    <row r="8" spans="2:16" ht="15" customHeight="1">
      <c r="B8" s="2" t="s">
        <v>16</v>
      </c>
      <c r="C8" s="257" t="s">
        <v>149</v>
      </c>
      <c r="D8" s="258"/>
      <c r="E8" s="173">
        <f t="shared" ref="E8:I8" si="0">+E11+E18+E25+E28+E31</f>
        <v>0</v>
      </c>
      <c r="F8" s="173">
        <f t="shared" si="0"/>
        <v>0</v>
      </c>
      <c r="G8" s="173">
        <f t="shared" si="0"/>
        <v>0</v>
      </c>
      <c r="H8" s="173">
        <f t="shared" si="0"/>
        <v>0</v>
      </c>
      <c r="I8" s="173">
        <f t="shared" si="0"/>
        <v>0</v>
      </c>
      <c r="J8" s="175"/>
      <c r="K8" s="60"/>
      <c r="L8" s="60"/>
      <c r="M8" s="60"/>
      <c r="N8" s="60"/>
      <c r="O8" s="176">
        <f>+O11+O18+O25+O28+O31</f>
        <v>0</v>
      </c>
      <c r="P8" s="176">
        <f>+P11+P18+P25+P28+P31</f>
        <v>0</v>
      </c>
    </row>
    <row r="9" spans="2:16" ht="15" customHeight="1">
      <c r="B9" s="2"/>
      <c r="C9" s="253" t="s">
        <v>368</v>
      </c>
      <c r="D9" s="254"/>
      <c r="E9" s="138" t="str">
        <f>IF(AND(ISNUMBER(E7), ISNUMBER(E8)), IF(E7&gt;=E8, "Pass", "Fail"),"")</f>
        <v/>
      </c>
      <c r="F9" s="138" t="str">
        <f t="shared" ref="F9:H9" si="1">IF(AND(ISNUMBER(F7), ISNUMBER(F8)), IF(F7&gt;=F8, "Pass", "Fail"),"")</f>
        <v/>
      </c>
      <c r="G9" s="138" t="str">
        <f t="shared" si="1"/>
        <v/>
      </c>
      <c r="H9" s="138" t="str">
        <f t="shared" si="1"/>
        <v/>
      </c>
      <c r="I9" s="138" t="str">
        <f>IF(AND(ISNUMBER(I7), ISNUMBER(I8)), IF(I7&gt;=I8, "Pass", "Fail"),"")</f>
        <v/>
      </c>
      <c r="J9" s="138"/>
      <c r="K9" s="138"/>
      <c r="L9" s="138"/>
      <c r="M9" s="138"/>
      <c r="N9" s="138"/>
      <c r="O9" s="138" t="str">
        <f>IF(AND(ISNUMBER(O7), ISNUMBER(O8)), IF(O7&gt;=O8, "Pass", "Fail"),"")</f>
        <v/>
      </c>
      <c r="P9" s="138" t="str">
        <f>IF(AND(ISNUMBER(P7), ISNUMBER(P8)), IF(P7&gt;=P8, "Pass", "Fail"),"")</f>
        <v/>
      </c>
    </row>
    <row r="10" spans="2:16">
      <c r="B10" s="2" t="s">
        <v>18</v>
      </c>
      <c r="C10" s="255" t="s">
        <v>201</v>
      </c>
      <c r="D10" s="256"/>
      <c r="E10" s="175"/>
      <c r="F10" s="175"/>
      <c r="G10" s="175"/>
      <c r="H10" s="175"/>
      <c r="I10" s="175"/>
      <c r="J10" s="175"/>
      <c r="K10" s="60"/>
      <c r="L10" s="60"/>
      <c r="M10" s="60"/>
      <c r="N10" s="165"/>
      <c r="O10" s="175"/>
      <c r="P10" s="175"/>
    </row>
    <row r="11" spans="2:16">
      <c r="B11" s="2" t="s">
        <v>20</v>
      </c>
      <c r="C11" s="257" t="s">
        <v>202</v>
      </c>
      <c r="D11" s="258"/>
      <c r="E11" s="175"/>
      <c r="F11" s="175"/>
      <c r="G11" s="175"/>
      <c r="H11" s="175"/>
      <c r="I11" s="175"/>
      <c r="J11" s="175"/>
      <c r="K11" s="165"/>
      <c r="L11" s="165"/>
      <c r="M11" s="165"/>
      <c r="N11" s="165"/>
      <c r="O11" s="175"/>
      <c r="P11" s="175"/>
    </row>
    <row r="12" spans="2:16">
      <c r="B12" s="2"/>
      <c r="C12" s="253" t="s">
        <v>385</v>
      </c>
      <c r="D12" s="254"/>
      <c r="E12" s="138" t="str">
        <f>IF(AND(ISNUMBER(E10), ISNUMBER(E11)), IF(E10&gt;=E11, "Pass", "Fail"),"")</f>
        <v/>
      </c>
      <c r="F12" s="138" t="str">
        <f t="shared" ref="F12" si="2">IF(AND(ISNUMBER(F10), ISNUMBER(F11)), IF(F10&gt;=F11, "Pass", "Fail"),"")</f>
        <v/>
      </c>
      <c r="G12" s="138" t="str">
        <f t="shared" ref="G12" si="3">IF(AND(ISNUMBER(G10), ISNUMBER(G11)), IF(G10&gt;=G11, "Pass", "Fail"),"")</f>
        <v/>
      </c>
      <c r="H12" s="138" t="str">
        <f t="shared" ref="H12" si="4">IF(AND(ISNUMBER(H10), ISNUMBER(H11)), IF(H10&gt;=H11, "Pass", "Fail"),"")</f>
        <v/>
      </c>
      <c r="I12" s="138" t="str">
        <f t="shared" ref="I12" si="5">IF(AND(ISNUMBER(I10), ISNUMBER(I11)), IF(I10&gt;=I11, "Pass", "Fail"),"")</f>
        <v/>
      </c>
      <c r="J12" s="138"/>
      <c r="K12" s="138"/>
      <c r="L12" s="138"/>
      <c r="M12" s="138"/>
      <c r="N12" s="138"/>
      <c r="O12" s="138" t="str">
        <f>IF(AND(ISNUMBER(O10), ISNUMBER(O11)), IF(O10&gt;=O11, "Pass", "Fail"),"")</f>
        <v/>
      </c>
      <c r="P12" s="138" t="str">
        <f t="shared" ref="P12" si="6">IF(AND(ISNUMBER(P10), ISNUMBER(P11)), IF(P10&gt;=P11, "Pass", "Fail"),"")</f>
        <v/>
      </c>
    </row>
    <row r="13" spans="2:16" ht="26.25" customHeight="1">
      <c r="B13" s="2" t="s">
        <v>22</v>
      </c>
      <c r="C13" s="261" t="s">
        <v>311</v>
      </c>
      <c r="D13" s="262"/>
      <c r="E13" s="175"/>
      <c r="F13" s="175"/>
      <c r="G13" s="175"/>
      <c r="H13" s="175"/>
      <c r="I13" s="175"/>
      <c r="J13" s="175"/>
      <c r="K13" s="165"/>
      <c r="L13" s="165"/>
      <c r="M13" s="60"/>
      <c r="N13" s="165"/>
      <c r="O13" s="175"/>
      <c r="P13" s="175"/>
    </row>
    <row r="14" spans="2:16" ht="26.25" customHeight="1">
      <c r="B14" s="2" t="s">
        <v>23</v>
      </c>
      <c r="C14" s="261" t="s">
        <v>312</v>
      </c>
      <c r="D14" s="262"/>
      <c r="E14" s="175"/>
      <c r="F14" s="175"/>
      <c r="G14" s="175"/>
      <c r="H14" s="175"/>
      <c r="I14" s="175"/>
      <c r="J14" s="175"/>
      <c r="K14" s="165"/>
      <c r="L14" s="165"/>
      <c r="M14" s="60"/>
      <c r="N14" s="165"/>
      <c r="O14" s="175"/>
      <c r="P14" s="175"/>
    </row>
    <row r="15" spans="2:16" ht="26.25" customHeight="1">
      <c r="B15" s="2" t="s">
        <v>25</v>
      </c>
      <c r="C15" s="261" t="s">
        <v>313</v>
      </c>
      <c r="D15" s="262"/>
      <c r="E15" s="175"/>
      <c r="F15" s="175"/>
      <c r="G15" s="175"/>
      <c r="H15" s="175"/>
      <c r="I15" s="175"/>
      <c r="J15" s="175"/>
      <c r="K15" s="165"/>
      <c r="L15" s="165"/>
      <c r="M15" s="60"/>
      <c r="N15" s="165"/>
      <c r="O15" s="175"/>
      <c r="P15" s="175"/>
    </row>
    <row r="16" spans="2:16">
      <c r="B16" s="2"/>
      <c r="C16" s="253" t="s">
        <v>386</v>
      </c>
      <c r="D16" s="254"/>
      <c r="E16" s="138" t="str">
        <f>IF(AND(ISNUMBER(E11), ISNUMBER(E13), ISNUMBER(E14), ISNUMBER(E15)), IF(E11&gt;=SUM(E13, E14, E15), "Pass", "Fail"),"")</f>
        <v/>
      </c>
      <c r="F16" s="138" t="str">
        <f t="shared" ref="F16:I16" si="7">IF(AND(ISNUMBER(F11), ISNUMBER(F13), ISNUMBER(F14), ISNUMBER(F15)), IF(F11&gt;=SUM(F13, F14, F15), "Pass", "Fail"),"")</f>
        <v/>
      </c>
      <c r="G16" s="138" t="str">
        <f t="shared" si="7"/>
        <v/>
      </c>
      <c r="H16" s="138" t="str">
        <f t="shared" si="7"/>
        <v/>
      </c>
      <c r="I16" s="138" t="str">
        <f t="shared" si="7"/>
        <v/>
      </c>
      <c r="J16" s="138"/>
      <c r="K16" s="138"/>
      <c r="L16" s="138"/>
      <c r="M16" s="138"/>
      <c r="N16" s="138"/>
      <c r="O16" s="138" t="str">
        <f t="shared" ref="O16:P16" si="8">IF(AND(ISNUMBER(O11), ISNUMBER(O13), ISNUMBER(O14), ISNUMBER(O15)), IF(O11&gt;=SUM(O13, O14, O15), "Pass", "Fail"),"")</f>
        <v/>
      </c>
      <c r="P16" s="138" t="str">
        <f t="shared" si="8"/>
        <v/>
      </c>
    </row>
    <row r="17" spans="2:16" ht="14.25" customHeight="1">
      <c r="B17" s="2" t="s">
        <v>27</v>
      </c>
      <c r="C17" s="255" t="s">
        <v>205</v>
      </c>
      <c r="D17" s="256"/>
      <c r="E17" s="175"/>
      <c r="F17" s="175"/>
      <c r="G17" s="175"/>
      <c r="H17" s="175"/>
      <c r="I17" s="175"/>
      <c r="J17" s="175"/>
      <c r="K17" s="60"/>
      <c r="L17" s="60"/>
      <c r="M17" s="60"/>
      <c r="N17" s="165"/>
      <c r="O17" s="175"/>
      <c r="P17" s="175"/>
    </row>
    <row r="18" spans="2:16" ht="14.25" customHeight="1">
      <c r="B18" s="2" t="s">
        <v>35</v>
      </c>
      <c r="C18" s="257" t="s">
        <v>206</v>
      </c>
      <c r="D18" s="258"/>
      <c r="E18" s="175"/>
      <c r="F18" s="175"/>
      <c r="G18" s="175"/>
      <c r="H18" s="175"/>
      <c r="I18" s="175"/>
      <c r="J18" s="175"/>
      <c r="K18" s="165"/>
      <c r="L18" s="165"/>
      <c r="M18" s="165"/>
      <c r="N18" s="165"/>
      <c r="O18" s="175"/>
      <c r="P18" s="175"/>
    </row>
    <row r="19" spans="2:16" ht="14.25" customHeight="1">
      <c r="B19" s="2"/>
      <c r="C19" s="253" t="s">
        <v>369</v>
      </c>
      <c r="D19" s="254"/>
      <c r="E19" s="138" t="str">
        <f t="shared" ref="E19" si="9">IF(AND(ISNUMBER(E17), ISNUMBER(E18)), IF(E17&gt;=E18, "Pass", "Fail"),"")</f>
        <v/>
      </c>
      <c r="F19" s="138" t="str">
        <f t="shared" ref="F19" si="10">IF(AND(ISNUMBER(F17), ISNUMBER(F18)), IF(F17&gt;=F18, "Pass", "Fail"),"")</f>
        <v/>
      </c>
      <c r="G19" s="138" t="str">
        <f t="shared" ref="G19" si="11">IF(AND(ISNUMBER(G17), ISNUMBER(G18)), IF(G17&gt;=G18, "Pass", "Fail"),"")</f>
        <v/>
      </c>
      <c r="H19" s="138" t="str">
        <f t="shared" ref="H19" si="12">IF(AND(ISNUMBER(H17), ISNUMBER(H18)), IF(H17&gt;=H18, "Pass", "Fail"),"")</f>
        <v/>
      </c>
      <c r="I19" s="138" t="str">
        <f t="shared" ref="I19" si="13">IF(AND(ISNUMBER(I17), ISNUMBER(I18)), IF(I17&gt;=I18, "Pass", "Fail"),"")</f>
        <v/>
      </c>
      <c r="J19" s="138"/>
      <c r="K19" s="138"/>
      <c r="L19" s="138"/>
      <c r="M19" s="138"/>
      <c r="N19" s="138"/>
      <c r="O19" s="138" t="str">
        <f t="shared" ref="O19" si="14">IF(AND(ISNUMBER(O17), ISNUMBER(O18)), IF(O17&gt;=O18, "Pass", "Fail"),"")</f>
        <v/>
      </c>
      <c r="P19" s="138" t="str">
        <f t="shared" ref="P19" si="15">IF(AND(ISNUMBER(P17), ISNUMBER(P18)), IF(P17&gt;=P18, "Pass", "Fail"),"")</f>
        <v/>
      </c>
    </row>
    <row r="20" spans="2:16" ht="22.5" customHeight="1">
      <c r="B20" s="2" t="s">
        <v>36</v>
      </c>
      <c r="C20" s="261" t="s">
        <v>207</v>
      </c>
      <c r="D20" s="262"/>
      <c r="E20" s="175"/>
      <c r="F20" s="175"/>
      <c r="G20" s="175"/>
      <c r="H20" s="175"/>
      <c r="I20" s="175"/>
      <c r="J20" s="175"/>
      <c r="K20" s="165"/>
      <c r="L20" s="165"/>
      <c r="M20" s="60"/>
      <c r="N20" s="165"/>
      <c r="O20" s="175"/>
      <c r="P20" s="175"/>
    </row>
    <row r="21" spans="2:16" ht="22.5" customHeight="1">
      <c r="B21" s="2" t="s">
        <v>37</v>
      </c>
      <c r="C21" s="261" t="s">
        <v>208</v>
      </c>
      <c r="D21" s="262"/>
      <c r="E21" s="175"/>
      <c r="F21" s="175"/>
      <c r="G21" s="175"/>
      <c r="H21" s="175"/>
      <c r="I21" s="175"/>
      <c r="J21" s="175"/>
      <c r="K21" s="165"/>
      <c r="L21" s="165"/>
      <c r="M21" s="60"/>
      <c r="N21" s="165"/>
      <c r="O21" s="175"/>
      <c r="P21" s="175"/>
    </row>
    <row r="22" spans="2:16" ht="22.5" customHeight="1">
      <c r="B22" s="2" t="s">
        <v>38</v>
      </c>
      <c r="C22" s="261" t="s">
        <v>209</v>
      </c>
      <c r="D22" s="262"/>
      <c r="E22" s="175"/>
      <c r="F22" s="175"/>
      <c r="G22" s="175"/>
      <c r="H22" s="175"/>
      <c r="I22" s="175"/>
      <c r="J22" s="175"/>
      <c r="K22" s="165"/>
      <c r="L22" s="165"/>
      <c r="M22" s="60"/>
      <c r="N22" s="165"/>
      <c r="O22" s="175"/>
      <c r="P22" s="175"/>
    </row>
    <row r="23" spans="2:16">
      <c r="B23" s="2"/>
      <c r="C23" s="253" t="s">
        <v>438</v>
      </c>
      <c r="D23" s="254"/>
      <c r="E23" s="138" t="str">
        <f t="shared" ref="E23:I23" si="16">IF(AND(ISNUMBER(E18), ISNUMBER(E20), ISNUMBER(E21), ISNUMBER(E22)), IF(E18&gt;=SUM(E20, E21, E22), "Pass", "Fail"),"")</f>
        <v/>
      </c>
      <c r="F23" s="138" t="str">
        <f t="shared" si="16"/>
        <v/>
      </c>
      <c r="G23" s="138" t="str">
        <f t="shared" si="16"/>
        <v/>
      </c>
      <c r="H23" s="138" t="str">
        <f t="shared" si="16"/>
        <v/>
      </c>
      <c r="I23" s="138" t="str">
        <f t="shared" si="16"/>
        <v/>
      </c>
      <c r="J23" s="138"/>
      <c r="K23" s="138"/>
      <c r="L23" s="138"/>
      <c r="M23" s="138"/>
      <c r="N23" s="138"/>
      <c r="O23" s="138" t="str">
        <f>IF(AND(ISNUMBER(O18), ISNUMBER(O20), ISNUMBER(O21), ISNUMBER(O22)), IF(O18&gt;=SUM(O20, O21, O22), "Pass", "Fail"),"")</f>
        <v/>
      </c>
      <c r="P23" s="138" t="str">
        <f t="shared" ref="P23" si="17">IF(AND(ISNUMBER(P18), ISNUMBER(P20), ISNUMBER(P21), ISNUMBER(P22)), IF(P18&gt;=SUM(P20, P21, P22), "Pass", "Fail"),"")</f>
        <v/>
      </c>
    </row>
    <row r="24" spans="2:16">
      <c r="B24" s="2" t="s">
        <v>39</v>
      </c>
      <c r="C24" s="255" t="s">
        <v>123</v>
      </c>
      <c r="D24" s="256"/>
      <c r="E24" s="175"/>
      <c r="F24" s="175"/>
      <c r="G24" s="175"/>
      <c r="H24" s="175"/>
      <c r="I24" s="175"/>
      <c r="J24" s="175"/>
      <c r="K24" s="60"/>
      <c r="L24" s="60"/>
      <c r="M24" s="60"/>
      <c r="N24" s="165"/>
      <c r="O24" s="175"/>
      <c r="P24" s="175"/>
    </row>
    <row r="25" spans="2:16">
      <c r="B25" s="2" t="s">
        <v>40</v>
      </c>
      <c r="C25" s="257" t="s">
        <v>147</v>
      </c>
      <c r="D25" s="258"/>
      <c r="E25" s="175"/>
      <c r="F25" s="175"/>
      <c r="G25" s="175"/>
      <c r="H25" s="175"/>
      <c r="I25" s="175"/>
      <c r="J25" s="175"/>
      <c r="K25" s="165"/>
      <c r="L25" s="165"/>
      <c r="M25" s="165"/>
      <c r="N25" s="165"/>
      <c r="O25" s="175"/>
      <c r="P25" s="175"/>
    </row>
    <row r="26" spans="2:16" ht="14.25" customHeight="1">
      <c r="B26" s="2"/>
      <c r="C26" s="253" t="s">
        <v>371</v>
      </c>
      <c r="D26" s="254"/>
      <c r="E26" s="138" t="str">
        <f>IF(AND(ISNUMBER(E24), ISNUMBER(E25)), IF(E24&gt;=E25, "Pass", "Fail"),"")</f>
        <v/>
      </c>
      <c r="F26" s="138" t="str">
        <f>IF(AND(ISNUMBER(F24), ISNUMBER(F25)), IF(F24&gt;=F25, "Pass", "Fail"),"")</f>
        <v/>
      </c>
      <c r="G26" s="138" t="str">
        <f t="shared" ref="G26" si="18">IF(AND(ISNUMBER(G24), ISNUMBER(G25)), IF(G24&gt;=G25, "Pass", "Fail"),"")</f>
        <v/>
      </c>
      <c r="H26" s="138" t="str">
        <f t="shared" ref="H26" si="19">IF(AND(ISNUMBER(H24), ISNUMBER(H25)), IF(H24&gt;=H25, "Pass", "Fail"),"")</f>
        <v/>
      </c>
      <c r="I26" s="138" t="str">
        <f t="shared" ref="I26" si="20">IF(AND(ISNUMBER(I24), ISNUMBER(I25)), IF(I24&gt;=I25, "Pass", "Fail"),"")</f>
        <v/>
      </c>
      <c r="J26" s="138"/>
      <c r="K26" s="138"/>
      <c r="L26" s="138"/>
      <c r="M26" s="138"/>
      <c r="N26" s="138"/>
      <c r="O26" s="138" t="str">
        <f t="shared" ref="O26:P26" si="21">IF(AND(ISNUMBER(O24), ISNUMBER(O25)), IF(O24&gt;=O25, "Pass", "Fail"),"")</f>
        <v/>
      </c>
      <c r="P26" s="138" t="str">
        <f t="shared" si="21"/>
        <v/>
      </c>
    </row>
    <row r="27" spans="2:16">
      <c r="B27" s="2" t="s">
        <v>41</v>
      </c>
      <c r="C27" s="255" t="s">
        <v>137</v>
      </c>
      <c r="D27" s="256"/>
      <c r="E27" s="175"/>
      <c r="F27" s="175"/>
      <c r="G27" s="175"/>
      <c r="H27" s="175"/>
      <c r="I27" s="175"/>
      <c r="J27" s="175"/>
      <c r="K27" s="60"/>
      <c r="L27" s="60"/>
      <c r="M27" s="60"/>
      <c r="N27" s="165"/>
      <c r="O27" s="175"/>
      <c r="P27" s="175"/>
    </row>
    <row r="28" spans="2:16">
      <c r="B28" s="2" t="s">
        <v>42</v>
      </c>
      <c r="C28" s="257" t="s">
        <v>148</v>
      </c>
      <c r="D28" s="258"/>
      <c r="E28" s="175"/>
      <c r="F28" s="175"/>
      <c r="G28" s="175"/>
      <c r="H28" s="175"/>
      <c r="I28" s="175"/>
      <c r="J28" s="175"/>
      <c r="K28" s="165"/>
      <c r="L28" s="165"/>
      <c r="M28" s="165"/>
      <c r="N28" s="165"/>
      <c r="O28" s="175"/>
      <c r="P28" s="175"/>
    </row>
    <row r="29" spans="2:16" ht="14.25" customHeight="1">
      <c r="B29" s="2"/>
      <c r="C29" s="253" t="s">
        <v>372</v>
      </c>
      <c r="D29" s="254"/>
      <c r="E29" s="138" t="str">
        <f t="shared" ref="E29" si="22">IF(AND(ISNUMBER(E27), ISNUMBER(E28)), IF(E27&gt;=E28, "Pass", "Fail"),"")</f>
        <v/>
      </c>
      <c r="F29" s="138" t="str">
        <f t="shared" ref="F29" si="23">IF(AND(ISNUMBER(F27), ISNUMBER(F28)), IF(F27&gt;=F28, "Pass", "Fail"),"")</f>
        <v/>
      </c>
      <c r="G29" s="138" t="str">
        <f t="shared" ref="G29" si="24">IF(AND(ISNUMBER(G27), ISNUMBER(G28)), IF(G27&gt;=G28, "Pass", "Fail"),"")</f>
        <v/>
      </c>
      <c r="H29" s="138" t="str">
        <f t="shared" ref="H29" si="25">IF(AND(ISNUMBER(H27), ISNUMBER(H28)), IF(H27&gt;=H28, "Pass", "Fail"),"")</f>
        <v/>
      </c>
      <c r="I29" s="138" t="str">
        <f t="shared" ref="I29" si="26">IF(AND(ISNUMBER(I27), ISNUMBER(I28)), IF(I27&gt;=I28, "Pass", "Fail"),"")</f>
        <v/>
      </c>
      <c r="J29" s="138"/>
      <c r="K29" s="138"/>
      <c r="L29" s="138"/>
      <c r="M29" s="138"/>
      <c r="N29" s="138"/>
      <c r="O29" s="138" t="str">
        <f t="shared" ref="O29:P29" si="27">IF(AND(ISNUMBER(O27), ISNUMBER(O28)), IF(O27&gt;=O28, "Pass", "Fail"),"")</f>
        <v/>
      </c>
      <c r="P29" s="138" t="str">
        <f t="shared" si="27"/>
        <v/>
      </c>
    </row>
    <row r="30" spans="2:16">
      <c r="B30" s="2" t="s">
        <v>43</v>
      </c>
      <c r="C30" s="255" t="s">
        <v>316</v>
      </c>
      <c r="D30" s="256"/>
      <c r="E30" s="175"/>
      <c r="F30" s="175"/>
      <c r="G30" s="175"/>
      <c r="H30" s="175"/>
      <c r="I30" s="175"/>
      <c r="J30" s="175"/>
      <c r="K30" s="60"/>
      <c r="L30" s="60"/>
      <c r="M30" s="60"/>
      <c r="N30" s="165"/>
      <c r="O30" s="175"/>
      <c r="P30" s="175"/>
    </row>
    <row r="31" spans="2:16">
      <c r="B31" s="2" t="s">
        <v>44</v>
      </c>
      <c r="C31" s="257" t="s">
        <v>317</v>
      </c>
      <c r="D31" s="258"/>
      <c r="E31" s="175"/>
      <c r="F31" s="175"/>
      <c r="G31" s="175"/>
      <c r="H31" s="175"/>
      <c r="I31" s="175"/>
      <c r="J31" s="175"/>
      <c r="K31" s="165"/>
      <c r="L31" s="165"/>
      <c r="M31" s="165"/>
      <c r="N31" s="165"/>
      <c r="O31" s="175"/>
      <c r="P31" s="175"/>
    </row>
    <row r="32" spans="2:16" ht="14.25" customHeight="1">
      <c r="B32" s="2"/>
      <c r="C32" s="259" t="s">
        <v>390</v>
      </c>
      <c r="D32" s="260"/>
      <c r="E32" s="139" t="str">
        <f t="shared" ref="E32" si="28">IF(AND(ISNUMBER(E30), ISNUMBER(E31)), IF(E30&gt;=E31, "Pass", "Fail"),"")</f>
        <v/>
      </c>
      <c r="F32" s="139" t="str">
        <f t="shared" ref="F32" si="29">IF(AND(ISNUMBER(F30), ISNUMBER(F31)), IF(F30&gt;=F31, "Pass", "Fail"),"")</f>
        <v/>
      </c>
      <c r="G32" s="139" t="str">
        <f t="shared" ref="G32" si="30">IF(AND(ISNUMBER(G30), ISNUMBER(G31)), IF(G30&gt;=G31, "Pass", "Fail"),"")</f>
        <v/>
      </c>
      <c r="H32" s="139" t="str">
        <f t="shared" ref="H32" si="31">IF(AND(ISNUMBER(H30), ISNUMBER(H31)), IF(H30&gt;=H31, "Pass", "Fail"),"")</f>
        <v/>
      </c>
      <c r="I32" s="139" t="str">
        <f t="shared" ref="I32" si="32">IF(AND(ISNUMBER(I30), ISNUMBER(I31)), IF(I30&gt;=I31, "Pass", "Fail"),"")</f>
        <v/>
      </c>
      <c r="J32" s="139"/>
      <c r="K32" s="139"/>
      <c r="L32" s="139"/>
      <c r="M32" s="139"/>
      <c r="N32" s="139"/>
      <c r="O32" s="139" t="str">
        <f t="shared" ref="O32:P32" si="33">IF(AND(ISNUMBER(O30), ISNUMBER(O31)), IF(O30&gt;=O31, "Pass", "Fail"),"")</f>
        <v/>
      </c>
      <c r="P32" s="139" t="str">
        <f t="shared" si="33"/>
        <v/>
      </c>
    </row>
    <row r="33" spans="5:6">
      <c r="E33" s="172"/>
      <c r="F33" s="87"/>
    </row>
  </sheetData>
  <sheetProtection algorithmName="SHA-512" hashValue="wyGNPoZGx9FhnvNXVRd9YVJiOov9KcnM3xKzzAMQNGb9/DsmA6zriwdz5KpY3R8Dqz8OdyYERxDrYRg2Ul32Kg==" saltValue="lUHtuggEkvAZL7rMPkeAvQ==" spinCount="100000" sheet="1" objects="1" scenarios="1"/>
  <mergeCells count="37">
    <mergeCell ref="N3:P3"/>
    <mergeCell ref="N4:N5"/>
    <mergeCell ref="O4:O5"/>
    <mergeCell ref="P4:P5"/>
    <mergeCell ref="C10:D10"/>
    <mergeCell ref="K3:L3"/>
    <mergeCell ref="M3:M5"/>
    <mergeCell ref="C8:D8"/>
    <mergeCell ref="F4:J4"/>
    <mergeCell ref="L4:L5"/>
    <mergeCell ref="C6:D6"/>
    <mergeCell ref="C3:D5"/>
    <mergeCell ref="C7:D7"/>
    <mergeCell ref="C9:D9"/>
    <mergeCell ref="E3:I3"/>
    <mergeCell ref="C11:D11"/>
    <mergeCell ref="C17:D17"/>
    <mergeCell ref="C18:D18"/>
    <mergeCell ref="C23:D23"/>
    <mergeCell ref="C12:D12"/>
    <mergeCell ref="C16:D16"/>
    <mergeCell ref="C22:D22"/>
    <mergeCell ref="C13:D13"/>
    <mergeCell ref="C14:D14"/>
    <mergeCell ref="C15:D15"/>
    <mergeCell ref="C20:D20"/>
    <mergeCell ref="C21:D21"/>
    <mergeCell ref="C19:D19"/>
    <mergeCell ref="C26:D26"/>
    <mergeCell ref="C29:D29"/>
    <mergeCell ref="C24:D24"/>
    <mergeCell ref="C25:D25"/>
    <mergeCell ref="C32:D32"/>
    <mergeCell ref="C30:D30"/>
    <mergeCell ref="C31:D31"/>
    <mergeCell ref="C27:D27"/>
    <mergeCell ref="C28:D28"/>
  </mergeCells>
  <phoneticPr fontId="5" type="noConversion"/>
  <conditionalFormatting sqref="J12:P12 J16:P16 J19:P19 J23:P23 E9:P9">
    <cfRule type="cellIs" dxfId="553" priority="64" operator="equal">
      <formula>"Fail"</formula>
    </cfRule>
    <cfRule type="cellIs" dxfId="552" priority="65" operator="equal">
      <formula>"Pass"</formula>
    </cfRule>
  </conditionalFormatting>
  <conditionalFormatting sqref="E12:I12">
    <cfRule type="cellIs" dxfId="551" priority="62" operator="equal">
      <formula>"Fail"</formula>
    </cfRule>
    <cfRule type="cellIs" dxfId="550" priority="63" operator="equal">
      <formula>"Pass"</formula>
    </cfRule>
  </conditionalFormatting>
  <conditionalFormatting sqref="E19:I19">
    <cfRule type="cellIs" dxfId="549" priority="52" operator="equal">
      <formula>"Fail"</formula>
    </cfRule>
    <cfRule type="cellIs" dxfId="548" priority="53" operator="equal">
      <formula>"Pass"</formula>
    </cfRule>
  </conditionalFormatting>
  <conditionalFormatting sqref="E26:I26">
    <cfRule type="cellIs" dxfId="547" priority="48" operator="equal">
      <formula>"Fail"</formula>
    </cfRule>
    <cfRule type="cellIs" dxfId="546" priority="49" operator="equal">
      <formula>"Pass"</formula>
    </cfRule>
  </conditionalFormatting>
  <conditionalFormatting sqref="E29:I29">
    <cfRule type="cellIs" dxfId="545" priority="46" operator="equal">
      <formula>"Fail"</formula>
    </cfRule>
    <cfRule type="cellIs" dxfId="544" priority="47" operator="equal">
      <formula>"Pass"</formula>
    </cfRule>
  </conditionalFormatting>
  <conditionalFormatting sqref="E32:I32">
    <cfRule type="cellIs" dxfId="543" priority="44" operator="equal">
      <formula>"Fail"</formula>
    </cfRule>
    <cfRule type="cellIs" dxfId="542" priority="45" operator="equal">
      <formula>"Pass"</formula>
    </cfRule>
  </conditionalFormatting>
  <conditionalFormatting sqref="E16:I16">
    <cfRule type="cellIs" dxfId="541" priority="42" operator="equal">
      <formula>"Fail"</formula>
    </cfRule>
    <cfRule type="cellIs" dxfId="540" priority="43" operator="equal">
      <formula>"Pass"</formula>
    </cfRule>
  </conditionalFormatting>
  <conditionalFormatting sqref="E23:I23">
    <cfRule type="cellIs" dxfId="539" priority="36" operator="equal">
      <formula>"Fail"</formula>
    </cfRule>
    <cfRule type="cellIs" dxfId="538" priority="37" operator="equal">
      <formula>"Pass"</formula>
    </cfRule>
  </conditionalFormatting>
  <conditionalFormatting sqref="E7:J7">
    <cfRule type="expression" dxfId="537" priority="35">
      <formula>ISTEXT(E7)</formula>
    </cfRule>
  </conditionalFormatting>
  <conditionalFormatting sqref="E10:J11">
    <cfRule type="expression" dxfId="536" priority="34">
      <formula>ISTEXT(E10)</formula>
    </cfRule>
  </conditionalFormatting>
  <conditionalFormatting sqref="E13:J15">
    <cfRule type="expression" dxfId="535" priority="33">
      <formula>ISTEXT(E13)</formula>
    </cfRule>
  </conditionalFormatting>
  <conditionalFormatting sqref="E17:J18">
    <cfRule type="expression" dxfId="534" priority="32">
      <formula>ISTEXT(E17)</formula>
    </cfRule>
  </conditionalFormatting>
  <conditionalFormatting sqref="E20:J22">
    <cfRule type="expression" dxfId="533" priority="31">
      <formula>ISTEXT(E20)</formula>
    </cfRule>
  </conditionalFormatting>
  <conditionalFormatting sqref="E24:J25">
    <cfRule type="expression" dxfId="532" priority="30">
      <formula>ISTEXT(E24)</formula>
    </cfRule>
  </conditionalFormatting>
  <conditionalFormatting sqref="E27:J28">
    <cfRule type="expression" dxfId="531" priority="29">
      <formula>ISTEXT(E27)</formula>
    </cfRule>
  </conditionalFormatting>
  <conditionalFormatting sqref="E30:J31">
    <cfRule type="expression" dxfId="530" priority="28">
      <formula>ISTEXT(E30)</formula>
    </cfRule>
  </conditionalFormatting>
  <conditionalFormatting sqref="O10:P11">
    <cfRule type="expression" dxfId="529" priority="27">
      <formula>ISTEXT(O10)</formula>
    </cfRule>
  </conditionalFormatting>
  <conditionalFormatting sqref="O13:P15">
    <cfRule type="expression" dxfId="528" priority="26">
      <formula>ISTEXT(O13)</formula>
    </cfRule>
  </conditionalFormatting>
  <conditionalFormatting sqref="O17:P18">
    <cfRule type="expression" dxfId="527" priority="25">
      <formula>ISTEXT(O17)</formula>
    </cfRule>
  </conditionalFormatting>
  <conditionalFormatting sqref="O20:P22">
    <cfRule type="expression" dxfId="526" priority="24">
      <formula>ISTEXT(O20)</formula>
    </cfRule>
  </conditionalFormatting>
  <conditionalFormatting sqref="O24:P25">
    <cfRule type="expression" dxfId="525" priority="23">
      <formula>ISTEXT(O24)</formula>
    </cfRule>
  </conditionalFormatting>
  <conditionalFormatting sqref="O27:P28">
    <cfRule type="expression" dxfId="524" priority="22">
      <formula>ISTEXT(O27)</formula>
    </cfRule>
  </conditionalFormatting>
  <conditionalFormatting sqref="O30:P31">
    <cfRule type="expression" dxfId="523" priority="21">
      <formula>ISTEXT(O30)</formula>
    </cfRule>
  </conditionalFormatting>
  <conditionalFormatting sqref="J8">
    <cfRule type="expression" dxfId="522" priority="20">
      <formula>ISTEXT(J8)</formula>
    </cfRule>
  </conditionalFormatting>
  <conditionalFormatting sqref="J26:N26">
    <cfRule type="cellIs" dxfId="521" priority="18" operator="equal">
      <formula>"Fail"</formula>
    </cfRule>
    <cfRule type="cellIs" dxfId="520" priority="19" operator="equal">
      <formula>"Pass"</formula>
    </cfRule>
  </conditionalFormatting>
  <conditionalFormatting sqref="J29:N29">
    <cfRule type="cellIs" dxfId="519" priority="16" operator="equal">
      <formula>"Fail"</formula>
    </cfRule>
    <cfRule type="cellIs" dxfId="518" priority="17" operator="equal">
      <formula>"Pass"</formula>
    </cfRule>
  </conditionalFormatting>
  <conditionalFormatting sqref="J32:N32">
    <cfRule type="cellIs" dxfId="517" priority="14" operator="equal">
      <formula>"Fail"</formula>
    </cfRule>
    <cfRule type="cellIs" dxfId="516" priority="15" operator="equal">
      <formula>"Pass"</formula>
    </cfRule>
  </conditionalFormatting>
  <conditionalFormatting sqref="O26:P26">
    <cfRule type="cellIs" dxfId="515" priority="6" operator="equal">
      <formula>"Fail"</formula>
    </cfRule>
    <cfRule type="cellIs" dxfId="514" priority="7" operator="equal">
      <formula>"Pass"</formula>
    </cfRule>
  </conditionalFormatting>
  <conditionalFormatting sqref="O29:P29">
    <cfRule type="cellIs" dxfId="513" priority="4" operator="equal">
      <formula>"Fail"</formula>
    </cfRule>
    <cfRule type="cellIs" dxfId="512" priority="5" operator="equal">
      <formula>"Pass"</formula>
    </cfRule>
  </conditionalFormatting>
  <conditionalFormatting sqref="O32:P32">
    <cfRule type="cellIs" dxfId="511" priority="2" operator="equal">
      <formula>"Fail"</formula>
    </cfRule>
    <cfRule type="cellIs" dxfId="510" priority="3" operator="equal">
      <formula>"Pass"</formula>
    </cfRule>
  </conditionalFormatting>
  <conditionalFormatting sqref="O7:P7">
    <cfRule type="expression" dxfId="509" priority="1">
      <formula>ISTEXT(O7)</formula>
    </cfRule>
  </conditionalFormatting>
  <pageMargins left="0.7" right="0.7" top="0.75" bottom="0.75" header="0.3" footer="0.3"/>
  <pageSetup paperSize="9" orientation="portrait" verticalDpi="30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disablePrompts="1" count="3">
        <x14:dataValidation type="list" allowBlank="1" showInputMessage="1" showErrorMessage="1" xr:uid="{15B2BA31-DBBA-44AF-A3C8-00A3F9999648}">
          <x14:formula1>
            <xm:f>Instructions!$D$106:$D$111</xm:f>
          </x14:formula1>
          <xm:sqref>M28 M31 M18 M11 M25</xm:sqref>
        </x14:dataValidation>
        <x14:dataValidation type="list" allowBlank="1" showInputMessage="1" showErrorMessage="1" xr:uid="{9D664FF5-3759-4813-8611-6D036905A7B4}">
          <x14:formula1>
            <xm:f>Instructions!$D$112:$D$117</xm:f>
          </x14:formula1>
          <xm:sqref>N17:N18 N30:N31 N27:N28 N24:N25 N13:N15 N10:N11 N20:N22</xm:sqref>
        </x14:dataValidation>
        <x14:dataValidation type="list" allowBlank="1" showInputMessage="1" showErrorMessage="1" xr:uid="{DA70FB59-B8A0-4486-9E3D-A88E0093C515}">
          <x14:formula1>
            <xm:f>Instructions!$D$99:$D$104</xm:f>
          </x14:formula1>
          <xm:sqref>K28 K13:K15 K18 K20:K22 K25 K11 K31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23A82-07B2-44C1-ACF2-1739E1065FDF}">
  <sheetPr>
    <tabColor theme="4" tint="0.79998168889431442"/>
  </sheetPr>
  <dimension ref="B1:S20"/>
  <sheetViews>
    <sheetView zoomScaleNormal="100" workbookViewId="0"/>
  </sheetViews>
  <sheetFormatPr defaultColWidth="9.140625" defaultRowHeight="14.25"/>
  <cols>
    <col min="1" max="1" width="1.5703125" style="19" customWidth="1"/>
    <col min="2" max="2" width="5" style="19" bestFit="1" customWidth="1"/>
    <col min="3" max="3" width="24.28515625" style="19" customWidth="1"/>
    <col min="4" max="4" width="37.42578125" style="19" customWidth="1"/>
    <col min="5" max="5" width="22.42578125" style="19" customWidth="1"/>
    <col min="6" max="6" width="16.140625" style="19" bestFit="1" customWidth="1"/>
    <col min="7" max="7" width="23.140625" style="19" customWidth="1"/>
    <col min="8" max="8" width="20.140625" style="19" customWidth="1"/>
    <col min="9" max="9" width="13.85546875" style="19" customWidth="1"/>
    <col min="10" max="10" width="19" style="19" customWidth="1"/>
    <col min="11" max="11" width="8" style="19" bestFit="1" customWidth="1"/>
    <col min="12" max="15" width="11.28515625" style="19" bestFit="1" customWidth="1"/>
    <col min="16" max="16" width="7.85546875" style="19" customWidth="1"/>
    <col min="17" max="17" width="31.140625" style="19" customWidth="1"/>
    <col min="18" max="18" width="16.42578125" style="19" customWidth="1"/>
    <col min="19" max="19" width="19" style="19" customWidth="1"/>
    <col min="20" max="16384" width="9.140625" style="19"/>
  </cols>
  <sheetData>
    <row r="1" spans="2:19">
      <c r="B1" s="18" t="s">
        <v>299</v>
      </c>
      <c r="F1" s="282"/>
      <c r="G1" s="282"/>
      <c r="H1" s="90"/>
      <c r="I1" s="90"/>
      <c r="J1" s="90"/>
      <c r="K1" s="282"/>
      <c r="L1" s="282"/>
    </row>
    <row r="2" spans="2:19">
      <c r="B2" s="18"/>
      <c r="F2" s="90"/>
      <c r="G2" s="90"/>
      <c r="H2" s="90"/>
      <c r="I2" s="90"/>
      <c r="J2" s="90"/>
      <c r="K2" s="90"/>
      <c r="L2" s="90"/>
    </row>
    <row r="3" spans="2:19" ht="13.5" customHeight="1">
      <c r="C3" s="268"/>
      <c r="D3" s="275"/>
      <c r="E3" s="268" t="s">
        <v>110</v>
      </c>
      <c r="F3" s="268" t="s">
        <v>203</v>
      </c>
      <c r="G3" s="269"/>
      <c r="H3" s="269"/>
      <c r="I3" s="275"/>
      <c r="J3" s="263" t="s">
        <v>195</v>
      </c>
      <c r="K3" s="264"/>
      <c r="L3" s="264"/>
      <c r="M3" s="264"/>
      <c r="N3" s="264"/>
      <c r="O3" s="264"/>
      <c r="P3" s="264"/>
      <c r="Q3" s="264"/>
      <c r="R3" s="264"/>
      <c r="S3" s="265"/>
    </row>
    <row r="4" spans="2:19" ht="13.5" customHeight="1">
      <c r="C4" s="276"/>
      <c r="D4" s="277"/>
      <c r="E4" s="276"/>
      <c r="F4" s="273"/>
      <c r="G4" s="288"/>
      <c r="H4" s="288"/>
      <c r="I4" s="274"/>
      <c r="J4" s="266" t="s">
        <v>417</v>
      </c>
      <c r="K4" s="264" t="s">
        <v>223</v>
      </c>
      <c r="L4" s="264"/>
      <c r="M4" s="264"/>
      <c r="N4" s="264"/>
      <c r="O4" s="264"/>
      <c r="P4" s="264"/>
      <c r="Q4" s="264"/>
      <c r="R4" s="264"/>
      <c r="S4" s="265"/>
    </row>
    <row r="5" spans="2:19" ht="14.25" customHeight="1">
      <c r="C5" s="276"/>
      <c r="D5" s="277"/>
      <c r="E5" s="276"/>
      <c r="F5" s="266" t="s">
        <v>196</v>
      </c>
      <c r="G5" s="266" t="s">
        <v>197</v>
      </c>
      <c r="H5" s="266" t="s">
        <v>222</v>
      </c>
      <c r="I5" s="266" t="s">
        <v>45</v>
      </c>
      <c r="J5" s="283"/>
      <c r="K5" s="263" t="s">
        <v>198</v>
      </c>
      <c r="L5" s="264"/>
      <c r="M5" s="264"/>
      <c r="N5" s="264"/>
      <c r="O5" s="264"/>
      <c r="P5" s="264"/>
      <c r="Q5" s="265"/>
      <c r="R5" s="266" t="s">
        <v>416</v>
      </c>
      <c r="S5" s="275" t="s">
        <v>419</v>
      </c>
    </row>
    <row r="6" spans="2:19" ht="14.25" customHeight="1">
      <c r="C6" s="276"/>
      <c r="D6" s="277"/>
      <c r="E6" s="276"/>
      <c r="F6" s="283"/>
      <c r="G6" s="283"/>
      <c r="H6" s="283"/>
      <c r="I6" s="283"/>
      <c r="J6" s="283"/>
      <c r="K6" s="284" t="s">
        <v>189</v>
      </c>
      <c r="L6" s="280" t="s">
        <v>190</v>
      </c>
      <c r="M6" s="280" t="s">
        <v>191</v>
      </c>
      <c r="N6" s="280" t="s">
        <v>192</v>
      </c>
      <c r="O6" s="280" t="s">
        <v>193</v>
      </c>
      <c r="P6" s="286" t="s">
        <v>194</v>
      </c>
      <c r="Q6" s="289" t="s">
        <v>418</v>
      </c>
      <c r="R6" s="283"/>
      <c r="S6" s="277"/>
    </row>
    <row r="7" spans="2:19" ht="30" customHeight="1">
      <c r="C7" s="276"/>
      <c r="D7" s="277"/>
      <c r="E7" s="273"/>
      <c r="F7" s="267"/>
      <c r="G7" s="267"/>
      <c r="H7" s="267"/>
      <c r="I7" s="267"/>
      <c r="J7" s="267"/>
      <c r="K7" s="285"/>
      <c r="L7" s="281"/>
      <c r="M7" s="281"/>
      <c r="N7" s="281"/>
      <c r="O7" s="281"/>
      <c r="P7" s="287"/>
      <c r="Q7" s="290"/>
      <c r="R7" s="267"/>
      <c r="S7" s="274"/>
    </row>
    <row r="8" spans="2:19">
      <c r="C8" s="273"/>
      <c r="D8" s="274"/>
      <c r="E8" s="1" t="s">
        <v>14</v>
      </c>
      <c r="F8" s="2" t="s">
        <v>16</v>
      </c>
      <c r="G8" s="2" t="s">
        <v>18</v>
      </c>
      <c r="H8" s="2" t="s">
        <v>20</v>
      </c>
      <c r="I8" s="2" t="s">
        <v>22</v>
      </c>
      <c r="J8" s="2" t="s">
        <v>23</v>
      </c>
      <c r="K8" s="2" t="s">
        <v>25</v>
      </c>
      <c r="L8" s="2" t="s">
        <v>27</v>
      </c>
      <c r="M8" s="2" t="s">
        <v>35</v>
      </c>
      <c r="N8" s="2" t="s">
        <v>36</v>
      </c>
      <c r="O8" s="2" t="s">
        <v>37</v>
      </c>
      <c r="P8" s="2" t="s">
        <v>38</v>
      </c>
      <c r="Q8" s="2" t="s">
        <v>39</v>
      </c>
      <c r="R8" s="15" t="s">
        <v>40</v>
      </c>
      <c r="S8" s="15" t="s">
        <v>41</v>
      </c>
    </row>
    <row r="9" spans="2:19" ht="36" customHeight="1">
      <c r="B9" s="1" t="s">
        <v>14</v>
      </c>
      <c r="C9" s="278" t="s">
        <v>119</v>
      </c>
      <c r="D9" s="279"/>
      <c r="E9" s="176">
        <f>'HH - Balance sheet'!E7</f>
        <v>0</v>
      </c>
      <c r="F9" s="60"/>
      <c r="G9" s="60"/>
      <c r="H9" s="60"/>
      <c r="I9" s="60"/>
      <c r="J9" s="60"/>
      <c r="K9" s="60"/>
      <c r="L9" s="60"/>
      <c r="M9" s="60"/>
      <c r="N9" s="60"/>
      <c r="O9" s="60"/>
      <c r="P9" s="60"/>
      <c r="Q9" s="60"/>
      <c r="R9" s="60"/>
      <c r="S9" s="60"/>
    </row>
    <row r="10" spans="2:19" ht="23.25" customHeight="1">
      <c r="B10" s="2" t="s">
        <v>16</v>
      </c>
      <c r="C10" s="255" t="s">
        <v>201</v>
      </c>
      <c r="D10" s="256"/>
      <c r="E10" s="176">
        <f>'HH - Balance sheet'!E10</f>
        <v>0</v>
      </c>
      <c r="F10" s="60"/>
      <c r="G10" s="60"/>
      <c r="H10" s="60"/>
      <c r="I10" s="60"/>
      <c r="J10" s="165"/>
      <c r="K10" s="175"/>
      <c r="L10" s="175"/>
      <c r="M10" s="175"/>
      <c r="N10" s="175"/>
      <c r="O10" s="175"/>
      <c r="P10" s="175"/>
      <c r="Q10" s="175"/>
      <c r="R10" s="175"/>
      <c r="S10" s="175"/>
    </row>
    <row r="11" spans="2:19" ht="23.25" customHeight="1">
      <c r="B11" s="2" t="s">
        <v>18</v>
      </c>
      <c r="C11" s="257" t="s">
        <v>202</v>
      </c>
      <c r="D11" s="258"/>
      <c r="E11" s="176">
        <f>'HH - Balance sheet'!E11</f>
        <v>0</v>
      </c>
      <c r="F11" s="165"/>
      <c r="G11" s="60"/>
      <c r="H11" s="165"/>
      <c r="I11" s="165"/>
      <c r="J11" s="165"/>
      <c r="K11" s="175"/>
      <c r="L11" s="175"/>
      <c r="M11" s="175"/>
      <c r="N11" s="175"/>
      <c r="O11" s="175"/>
      <c r="P11" s="175"/>
      <c r="Q11" s="175"/>
      <c r="R11" s="175"/>
      <c r="S11" s="175"/>
    </row>
    <row r="12" spans="2:19">
      <c r="B12" s="2"/>
      <c r="C12" s="253" t="s">
        <v>373</v>
      </c>
      <c r="D12" s="254"/>
      <c r="E12" s="138" t="str">
        <f>IF(AND(ISNUMBER(E10), ISNUMBER(E11)), IF(E10&gt;=E11, "Pass", "Fail"),"")</f>
        <v>Pass</v>
      </c>
      <c r="F12" s="138"/>
      <c r="G12" s="138"/>
      <c r="H12" s="138"/>
      <c r="I12" s="138"/>
      <c r="J12" s="138"/>
      <c r="K12" s="138" t="str">
        <f t="shared" ref="K12:S12" si="0">IF(AND(ISNUMBER(K10), ISNUMBER(K11)), IF(K10&gt;=K11, "Pass", "Fail"),"")</f>
        <v/>
      </c>
      <c r="L12" s="138" t="str">
        <f t="shared" si="0"/>
        <v/>
      </c>
      <c r="M12" s="138" t="str">
        <f t="shared" si="0"/>
        <v/>
      </c>
      <c r="N12" s="138" t="str">
        <f t="shared" si="0"/>
        <v/>
      </c>
      <c r="O12" s="138" t="str">
        <f t="shared" si="0"/>
        <v/>
      </c>
      <c r="P12" s="138" t="str">
        <f t="shared" si="0"/>
        <v/>
      </c>
      <c r="Q12" s="138" t="str">
        <f t="shared" si="0"/>
        <v/>
      </c>
      <c r="R12" s="138" t="str">
        <f t="shared" si="0"/>
        <v/>
      </c>
      <c r="S12" s="138" t="str">
        <f t="shared" si="0"/>
        <v/>
      </c>
    </row>
    <row r="13" spans="2:19" ht="23.25" customHeight="1">
      <c r="B13" s="2" t="s">
        <v>20</v>
      </c>
      <c r="C13" s="261" t="s">
        <v>311</v>
      </c>
      <c r="D13" s="262"/>
      <c r="E13" s="176">
        <f>'HH - Balance sheet'!E13</f>
        <v>0</v>
      </c>
      <c r="F13" s="165"/>
      <c r="G13" s="60"/>
      <c r="H13" s="165"/>
      <c r="I13" s="165"/>
      <c r="J13" s="165"/>
      <c r="K13" s="175"/>
      <c r="L13" s="175"/>
      <c r="M13" s="175"/>
      <c r="N13" s="175"/>
      <c r="O13" s="175"/>
      <c r="P13" s="175"/>
      <c r="Q13" s="175"/>
      <c r="R13" s="175"/>
      <c r="S13" s="175"/>
    </row>
    <row r="14" spans="2:19" ht="23.25" customHeight="1">
      <c r="B14" s="2" t="s">
        <v>22</v>
      </c>
      <c r="C14" s="261" t="s">
        <v>312</v>
      </c>
      <c r="D14" s="262"/>
      <c r="E14" s="176">
        <f>'HH - Balance sheet'!E14</f>
        <v>0</v>
      </c>
      <c r="F14" s="165"/>
      <c r="G14" s="60"/>
      <c r="H14" s="165"/>
      <c r="I14" s="165"/>
      <c r="J14" s="165"/>
      <c r="K14" s="175"/>
      <c r="L14" s="175"/>
      <c r="M14" s="175"/>
      <c r="N14" s="175"/>
      <c r="O14" s="175"/>
      <c r="P14" s="175"/>
      <c r="Q14" s="175"/>
      <c r="R14" s="175"/>
      <c r="S14" s="175"/>
    </row>
    <row r="15" spans="2:19" ht="23.25" customHeight="1">
      <c r="B15" s="2" t="s">
        <v>23</v>
      </c>
      <c r="C15" s="261" t="s">
        <v>313</v>
      </c>
      <c r="D15" s="262"/>
      <c r="E15" s="176">
        <f>'HH - Balance sheet'!E15</f>
        <v>0</v>
      </c>
      <c r="F15" s="165"/>
      <c r="G15" s="60"/>
      <c r="H15" s="165"/>
      <c r="I15" s="165"/>
      <c r="J15" s="165"/>
      <c r="K15" s="175"/>
      <c r="L15" s="175"/>
      <c r="M15" s="175"/>
      <c r="N15" s="175"/>
      <c r="O15" s="175"/>
      <c r="P15" s="175"/>
      <c r="Q15" s="175"/>
      <c r="R15" s="175"/>
      <c r="S15" s="175"/>
    </row>
    <row r="16" spans="2:19">
      <c r="B16" s="2"/>
      <c r="C16" s="259" t="s">
        <v>374</v>
      </c>
      <c r="D16" s="260"/>
      <c r="E16" s="140" t="str">
        <f>IF(AND(ISNUMBER(E11), ISNUMBER(E13), ISNUMBER(E14), ISNUMBER(E15)), IF(E11&gt;=SUM(E13, E14, E15), "Pass", "Fail"),"")</f>
        <v>Pass</v>
      </c>
      <c r="F16" s="139"/>
      <c r="G16" s="139"/>
      <c r="H16" s="139"/>
      <c r="I16" s="139"/>
      <c r="J16" s="139"/>
      <c r="K16" s="140" t="str">
        <f t="shared" ref="K16:S16" si="1">IF(AND(ISNUMBER(K11), ISNUMBER(K13), ISNUMBER(K14), ISNUMBER(K15)), IF(K11&gt;=SUM(K13, K14, K15), "Pass", "Fail"),"")</f>
        <v/>
      </c>
      <c r="L16" s="140" t="str">
        <f t="shared" si="1"/>
        <v/>
      </c>
      <c r="M16" s="140" t="str">
        <f t="shared" si="1"/>
        <v/>
      </c>
      <c r="N16" s="140" t="str">
        <f t="shared" si="1"/>
        <v/>
      </c>
      <c r="O16" s="140" t="str">
        <f t="shared" si="1"/>
        <v/>
      </c>
      <c r="P16" s="140" t="str">
        <f t="shared" si="1"/>
        <v/>
      </c>
      <c r="Q16" s="140" t="str">
        <f t="shared" si="1"/>
        <v/>
      </c>
      <c r="R16" s="140" t="str">
        <f t="shared" si="1"/>
        <v/>
      </c>
      <c r="S16" s="140" t="str">
        <f t="shared" si="1"/>
        <v/>
      </c>
    </row>
    <row r="17" spans="2:19">
      <c r="B17" s="15" t="s">
        <v>25</v>
      </c>
      <c r="C17" s="278" t="s">
        <v>170</v>
      </c>
      <c r="D17" s="279"/>
      <c r="E17" s="175"/>
      <c r="F17" s="60"/>
      <c r="G17" s="60"/>
      <c r="H17" s="60"/>
      <c r="I17" s="60"/>
      <c r="J17" s="60"/>
      <c r="K17" s="60"/>
      <c r="L17" s="60"/>
      <c r="M17" s="60"/>
      <c r="N17" s="60"/>
      <c r="O17" s="60"/>
      <c r="P17" s="60"/>
      <c r="Q17" s="60"/>
      <c r="R17" s="60"/>
      <c r="S17" s="60"/>
    </row>
    <row r="18" spans="2:19">
      <c r="B18" s="2" t="s">
        <v>27</v>
      </c>
      <c r="C18" s="255" t="s">
        <v>150</v>
      </c>
      <c r="D18" s="256"/>
      <c r="E18" s="175"/>
      <c r="F18" s="60"/>
      <c r="G18" s="60"/>
      <c r="H18" s="60"/>
      <c r="I18" s="60"/>
      <c r="J18" s="60"/>
      <c r="K18" s="175"/>
      <c r="L18" s="175"/>
      <c r="M18" s="175"/>
      <c r="N18" s="175"/>
      <c r="O18" s="175"/>
      <c r="P18" s="175"/>
      <c r="Q18" s="175"/>
      <c r="R18" s="175"/>
      <c r="S18" s="175"/>
    </row>
    <row r="19" spans="2:19" ht="14.25" customHeight="1">
      <c r="B19" s="2" t="s">
        <v>35</v>
      </c>
      <c r="C19" s="261" t="s">
        <v>152</v>
      </c>
      <c r="D19" s="262"/>
      <c r="E19" s="175"/>
      <c r="F19" s="165"/>
      <c r="G19" s="60"/>
      <c r="H19" s="165"/>
      <c r="I19" s="165"/>
      <c r="J19" s="165"/>
      <c r="K19" s="175"/>
      <c r="L19" s="175"/>
      <c r="M19" s="175"/>
      <c r="N19" s="175"/>
      <c r="O19" s="175"/>
      <c r="P19" s="175"/>
      <c r="Q19" s="175"/>
      <c r="R19" s="175"/>
      <c r="S19" s="175"/>
    </row>
    <row r="20" spans="2:19" ht="14.25" customHeight="1">
      <c r="B20" s="2"/>
      <c r="C20" s="259" t="s">
        <v>369</v>
      </c>
      <c r="D20" s="260"/>
      <c r="E20" s="139" t="str">
        <f>IF(AND(ISNUMBER(E18), ISNUMBER(E19)), IF(E18&gt;=E19, "Pass", "Fail"),"")</f>
        <v/>
      </c>
      <c r="F20" s="139"/>
      <c r="G20" s="139"/>
      <c r="H20" s="139"/>
      <c r="I20" s="139"/>
      <c r="J20" s="139"/>
      <c r="K20" s="139" t="str">
        <f t="shared" ref="K20:S20" si="2">IF(AND(ISNUMBER(K18), ISNUMBER(K19)), IF(K18&gt;=K19, "Pass", "Fail"),"")</f>
        <v/>
      </c>
      <c r="L20" s="139" t="str">
        <f t="shared" si="2"/>
        <v/>
      </c>
      <c r="M20" s="139" t="str">
        <f t="shared" si="2"/>
        <v/>
      </c>
      <c r="N20" s="139" t="str">
        <f t="shared" si="2"/>
        <v/>
      </c>
      <c r="O20" s="139" t="str">
        <f t="shared" si="2"/>
        <v/>
      </c>
      <c r="P20" s="139" t="str">
        <f t="shared" si="2"/>
        <v/>
      </c>
      <c r="Q20" s="139" t="str">
        <f t="shared" si="2"/>
        <v/>
      </c>
      <c r="R20" s="139" t="str">
        <f t="shared" si="2"/>
        <v/>
      </c>
      <c r="S20" s="139" t="str">
        <f t="shared" si="2"/>
        <v/>
      </c>
    </row>
  </sheetData>
  <sheetProtection algorithmName="SHA-512" hashValue="cTp9vmOMGiTtiyQwwaEnlU1Znfe9okivtGu9hK+hmK+y1V9X/koJkycnkLiqFOBM3dnZ2jGKtlPvgTmyO9zi0g==" saltValue="PximBammVk7h1mLU6ypxlA==" spinCount="100000" sheet="1" objects="1" scenarios="1"/>
  <mergeCells count="34">
    <mergeCell ref="R5:R7"/>
    <mergeCell ref="K4:S4"/>
    <mergeCell ref="J4:J7"/>
    <mergeCell ref="C13:D13"/>
    <mergeCell ref="O6:O7"/>
    <mergeCell ref="C12:D12"/>
    <mergeCell ref="P6:P7"/>
    <mergeCell ref="K5:Q5"/>
    <mergeCell ref="C9:D9"/>
    <mergeCell ref="H5:H7"/>
    <mergeCell ref="I5:I7"/>
    <mergeCell ref="E3:E7"/>
    <mergeCell ref="F3:I4"/>
    <mergeCell ref="S5:S7"/>
    <mergeCell ref="Q6:Q7"/>
    <mergeCell ref="J3:S3"/>
    <mergeCell ref="F1:G1"/>
    <mergeCell ref="K1:L1"/>
    <mergeCell ref="C3:D8"/>
    <mergeCell ref="F5:F7"/>
    <mergeCell ref="G5:G7"/>
    <mergeCell ref="K6:K7"/>
    <mergeCell ref="L6:L7"/>
    <mergeCell ref="M6:M7"/>
    <mergeCell ref="N6:N7"/>
    <mergeCell ref="C20:D20"/>
    <mergeCell ref="C10:D10"/>
    <mergeCell ref="C11:D11"/>
    <mergeCell ref="C19:D19"/>
    <mergeCell ref="C14:D14"/>
    <mergeCell ref="C15:D15"/>
    <mergeCell ref="C17:D17"/>
    <mergeCell ref="C18:D18"/>
    <mergeCell ref="C16:D16"/>
  </mergeCells>
  <conditionalFormatting sqref="E12:S12 F16:S16 F20:S20">
    <cfRule type="cellIs" dxfId="508" priority="19" operator="equal">
      <formula>"Fail"</formula>
    </cfRule>
    <cfRule type="cellIs" dxfId="507" priority="20" operator="equal">
      <formula>"Pass"</formula>
    </cfRule>
  </conditionalFormatting>
  <conditionalFormatting sqref="E20">
    <cfRule type="cellIs" dxfId="506" priority="15" operator="equal">
      <formula>"Fail"</formula>
    </cfRule>
    <cfRule type="cellIs" dxfId="505" priority="16" operator="equal">
      <formula>"Pass"</formula>
    </cfRule>
  </conditionalFormatting>
  <conditionalFormatting sqref="E16">
    <cfRule type="cellIs" dxfId="504" priority="7" operator="equal">
      <formula>"Fail"</formula>
    </cfRule>
    <cfRule type="cellIs" dxfId="503" priority="8" operator="equal">
      <formula>"Pass"</formula>
    </cfRule>
  </conditionalFormatting>
  <conditionalFormatting sqref="E17:E19">
    <cfRule type="expression" dxfId="502" priority="4">
      <formula>ISTEXT(E17)</formula>
    </cfRule>
  </conditionalFormatting>
  <conditionalFormatting sqref="K10:S11">
    <cfRule type="expression" dxfId="501" priority="3">
      <formula>ISTEXT(K10)</formula>
    </cfRule>
  </conditionalFormatting>
  <conditionalFormatting sqref="K13:S15">
    <cfRule type="expression" dxfId="500" priority="2">
      <formula>ISTEXT(K13)</formula>
    </cfRule>
  </conditionalFormatting>
  <conditionalFormatting sqref="K18:S19">
    <cfRule type="expression" dxfId="499" priority="1">
      <formula>ISTEXT(K18)</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722ECAA2-1507-4C24-B2EE-5549E1C6DDB7}">
          <x14:formula1>
            <xm:f>Instructions!$D$130:$D$131</xm:f>
          </x14:formula1>
          <xm:sqref>H11:I11 H19:I19 F19 F13:F15 F11 H13:I15</xm:sqref>
        </x14:dataValidation>
        <x14:dataValidation type="list" allowBlank="1" showInputMessage="1" showErrorMessage="1" xr:uid="{EF37112E-480F-40D7-8D8E-E30D850F8C83}">
          <x14:formula1>
            <xm:f>Instructions!$D$132:$D$136</xm:f>
          </x14:formula1>
          <xm:sqref>J10:J11 J13:J15 J19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8503F7-877D-4C27-BEAF-9B2AD0F6B61E}">
  <sheetPr>
    <tabColor theme="4" tint="0.79998168889431442"/>
  </sheetPr>
  <dimension ref="B1:AD23"/>
  <sheetViews>
    <sheetView zoomScaleNormal="100" workbookViewId="0"/>
  </sheetViews>
  <sheetFormatPr defaultColWidth="9.140625" defaultRowHeight="14.25"/>
  <cols>
    <col min="1" max="1" width="1.7109375" style="19" customWidth="1"/>
    <col min="2" max="2" width="5" style="19" bestFit="1" customWidth="1"/>
    <col min="3" max="4" width="24.28515625" style="19" customWidth="1"/>
    <col min="5" max="5" width="20.5703125" style="19" customWidth="1"/>
    <col min="6" max="9" width="9.28515625" style="19" customWidth="1"/>
    <col min="10" max="10" width="11.42578125" style="19" customWidth="1"/>
    <col min="11" max="11" width="13" style="19" customWidth="1"/>
    <col min="12" max="16" width="9.28515625" style="19" customWidth="1"/>
    <col min="17" max="17" width="13" style="19" customWidth="1"/>
    <col min="18" max="22" width="9.28515625" style="19" customWidth="1"/>
    <col min="23" max="23" width="13" style="19" customWidth="1"/>
    <col min="24" max="28" width="9.28515625" style="19" customWidth="1"/>
    <col min="29" max="29" width="13" style="19" customWidth="1"/>
    <col min="30" max="30" width="14" style="19" customWidth="1"/>
    <col min="31" max="16384" width="9.140625" style="19"/>
  </cols>
  <sheetData>
    <row r="1" spans="2:30">
      <c r="B1" s="18" t="s">
        <v>300</v>
      </c>
    </row>
    <row r="3" spans="2:30" ht="14.25" customHeight="1">
      <c r="C3" s="3"/>
      <c r="D3" s="9"/>
      <c r="E3" s="268" t="s">
        <v>110</v>
      </c>
      <c r="F3" s="269"/>
      <c r="G3" s="269"/>
      <c r="H3" s="269"/>
      <c r="I3" s="269"/>
      <c r="J3" s="269"/>
      <c r="K3" s="269"/>
      <c r="L3" s="269"/>
      <c r="M3" s="269"/>
      <c r="N3" s="269"/>
      <c r="O3" s="269"/>
      <c r="P3" s="269"/>
      <c r="Q3" s="269"/>
      <c r="R3" s="269"/>
      <c r="S3" s="269"/>
      <c r="T3" s="269"/>
      <c r="U3" s="269"/>
      <c r="V3" s="269"/>
      <c r="W3" s="269"/>
      <c r="X3" s="269"/>
      <c r="Y3" s="269"/>
      <c r="Z3" s="269"/>
      <c r="AA3" s="269"/>
      <c r="AB3" s="269"/>
      <c r="AC3" s="269"/>
      <c r="AD3" s="275"/>
    </row>
    <row r="4" spans="2:30">
      <c r="C4" s="4"/>
      <c r="D4" s="5"/>
      <c r="E4" s="273"/>
      <c r="F4" s="288"/>
      <c r="G4" s="288"/>
      <c r="H4" s="288"/>
      <c r="I4" s="288"/>
      <c r="J4" s="288"/>
      <c r="K4" s="288"/>
      <c r="L4" s="288"/>
      <c r="M4" s="288"/>
      <c r="N4" s="288"/>
      <c r="O4" s="288"/>
      <c r="P4" s="288"/>
      <c r="Q4" s="288"/>
      <c r="R4" s="288"/>
      <c r="S4" s="288"/>
      <c r="T4" s="288"/>
      <c r="U4" s="288"/>
      <c r="V4" s="288"/>
      <c r="W4" s="288"/>
      <c r="X4" s="288"/>
      <c r="Y4" s="288"/>
      <c r="Z4" s="288"/>
      <c r="AA4" s="288"/>
      <c r="AB4" s="288"/>
      <c r="AC4" s="288"/>
      <c r="AD4" s="274"/>
    </row>
    <row r="5" spans="2:30" ht="14.25" customHeight="1">
      <c r="C5" s="4"/>
      <c r="D5" s="5"/>
      <c r="E5" s="63"/>
      <c r="F5" s="301" t="s">
        <v>112</v>
      </c>
      <c r="G5" s="302"/>
      <c r="H5" s="302"/>
      <c r="I5" s="302"/>
      <c r="J5" s="302"/>
      <c r="K5" s="302"/>
      <c r="L5" s="302"/>
      <c r="M5" s="302"/>
      <c r="N5" s="302"/>
      <c r="O5" s="302"/>
      <c r="P5" s="302"/>
      <c r="Q5" s="302"/>
      <c r="R5" s="302"/>
      <c r="S5" s="302"/>
      <c r="T5" s="302"/>
      <c r="U5" s="302"/>
      <c r="V5" s="302"/>
      <c r="W5" s="302"/>
      <c r="X5" s="302"/>
      <c r="Y5" s="302"/>
      <c r="Z5" s="302"/>
      <c r="AA5" s="302"/>
      <c r="AB5" s="302"/>
      <c r="AC5" s="303"/>
      <c r="AD5" s="291" t="s">
        <v>384</v>
      </c>
    </row>
    <row r="6" spans="2:30" ht="23.25" customHeight="1">
      <c r="C6" s="4"/>
      <c r="D6" s="7"/>
      <c r="E6" s="7"/>
      <c r="F6" s="304" t="s">
        <v>116</v>
      </c>
      <c r="G6" s="305"/>
      <c r="H6" s="305"/>
      <c r="I6" s="305"/>
      <c r="J6" s="306"/>
      <c r="K6" s="291" t="s">
        <v>375</v>
      </c>
      <c r="L6" s="296" t="s">
        <v>124</v>
      </c>
      <c r="M6" s="297"/>
      <c r="N6" s="297"/>
      <c r="O6" s="297"/>
      <c r="P6" s="298"/>
      <c r="Q6" s="291" t="s">
        <v>376</v>
      </c>
      <c r="R6" s="296" t="s">
        <v>117</v>
      </c>
      <c r="S6" s="297"/>
      <c r="T6" s="297"/>
      <c r="U6" s="297"/>
      <c r="V6" s="298"/>
      <c r="W6" s="291" t="s">
        <v>377</v>
      </c>
      <c r="X6" s="296" t="s">
        <v>45</v>
      </c>
      <c r="Y6" s="297"/>
      <c r="Z6" s="297"/>
      <c r="AA6" s="297"/>
      <c r="AB6" s="298"/>
      <c r="AC6" s="291" t="s">
        <v>378</v>
      </c>
      <c r="AD6" s="292"/>
    </row>
    <row r="7" spans="2:30" ht="23.25" customHeight="1">
      <c r="C7" s="4"/>
      <c r="D7" s="7"/>
      <c r="E7" s="5"/>
      <c r="F7" s="69"/>
      <c r="G7" s="68" t="s">
        <v>118</v>
      </c>
      <c r="H7" s="70" t="s">
        <v>145</v>
      </c>
      <c r="I7" s="70" t="s">
        <v>154</v>
      </c>
      <c r="J7" s="70" t="s">
        <v>155</v>
      </c>
      <c r="K7" s="292"/>
      <c r="L7" s="69"/>
      <c r="M7" s="68" t="s">
        <v>118</v>
      </c>
      <c r="N7" s="70" t="s">
        <v>145</v>
      </c>
      <c r="O7" s="70" t="s">
        <v>154</v>
      </c>
      <c r="P7" s="70" t="s">
        <v>155</v>
      </c>
      <c r="Q7" s="292"/>
      <c r="R7" s="71"/>
      <c r="S7" s="68" t="s">
        <v>118</v>
      </c>
      <c r="T7" s="70" t="s">
        <v>145</v>
      </c>
      <c r="U7" s="70" t="s">
        <v>154</v>
      </c>
      <c r="V7" s="70" t="s">
        <v>155</v>
      </c>
      <c r="W7" s="292"/>
      <c r="X7" s="71"/>
      <c r="Y7" s="68" t="s">
        <v>118</v>
      </c>
      <c r="Z7" s="70" t="s">
        <v>145</v>
      </c>
      <c r="AA7" s="70" t="s">
        <v>154</v>
      </c>
      <c r="AB7" s="10" t="s">
        <v>155</v>
      </c>
      <c r="AC7" s="292"/>
      <c r="AD7" s="292"/>
    </row>
    <row r="8" spans="2:30" ht="21.75" customHeight="1">
      <c r="C8" s="16"/>
      <c r="D8" s="17"/>
      <c r="E8" s="8" t="s">
        <v>14</v>
      </c>
      <c r="F8" s="15" t="s">
        <v>16</v>
      </c>
      <c r="G8" s="2" t="s">
        <v>18</v>
      </c>
      <c r="H8" s="2" t="s">
        <v>20</v>
      </c>
      <c r="I8" s="2" t="s">
        <v>22</v>
      </c>
      <c r="J8" s="2" t="s">
        <v>23</v>
      </c>
      <c r="K8" s="293"/>
      <c r="L8" s="2" t="s">
        <v>25</v>
      </c>
      <c r="M8" s="2" t="s">
        <v>27</v>
      </c>
      <c r="N8" s="2" t="s">
        <v>35</v>
      </c>
      <c r="O8" s="2" t="s">
        <v>36</v>
      </c>
      <c r="P8" s="2" t="s">
        <v>37</v>
      </c>
      <c r="Q8" s="293"/>
      <c r="R8" s="2" t="s">
        <v>38</v>
      </c>
      <c r="S8" s="2" t="s">
        <v>39</v>
      </c>
      <c r="T8" s="2" t="s">
        <v>40</v>
      </c>
      <c r="U8" s="2" t="s">
        <v>41</v>
      </c>
      <c r="V8" s="2" t="s">
        <v>42</v>
      </c>
      <c r="W8" s="293"/>
      <c r="X8" s="2" t="s">
        <v>43</v>
      </c>
      <c r="Y8" s="2" t="s">
        <v>44</v>
      </c>
      <c r="Z8" s="2" t="s">
        <v>156</v>
      </c>
      <c r="AA8" s="2" t="s">
        <v>157</v>
      </c>
      <c r="AB8" s="2" t="s">
        <v>158</v>
      </c>
      <c r="AC8" s="293"/>
      <c r="AD8" s="293"/>
    </row>
    <row r="9" spans="2:30" ht="41.25" customHeight="1">
      <c r="B9" s="1" t="s">
        <v>14</v>
      </c>
      <c r="C9" s="278" t="s">
        <v>119</v>
      </c>
      <c r="D9" s="279"/>
      <c r="E9" s="176">
        <f>'HH - Balance sheet'!E7</f>
        <v>0</v>
      </c>
      <c r="F9" s="60"/>
      <c r="G9" s="60"/>
      <c r="H9" s="60"/>
      <c r="I9" s="60"/>
      <c r="J9" s="60"/>
      <c r="K9" s="60"/>
      <c r="L9" s="60"/>
      <c r="M9" s="60"/>
      <c r="N9" s="60"/>
      <c r="O9" s="60"/>
      <c r="P9" s="60"/>
      <c r="Q9" s="60"/>
      <c r="R9" s="60"/>
      <c r="S9" s="60"/>
      <c r="T9" s="60"/>
      <c r="U9" s="60"/>
      <c r="V9" s="60"/>
      <c r="W9" s="60"/>
      <c r="X9" s="60"/>
      <c r="Y9" s="60"/>
      <c r="Z9" s="60"/>
      <c r="AA9" s="60"/>
      <c r="AB9" s="60"/>
      <c r="AC9" s="60"/>
      <c r="AD9" s="60"/>
    </row>
    <row r="10" spans="2:30" ht="24.75" customHeight="1">
      <c r="B10" s="2" t="s">
        <v>16</v>
      </c>
      <c r="C10" s="255" t="s">
        <v>205</v>
      </c>
      <c r="D10" s="256"/>
      <c r="E10" s="176">
        <f>'HH - Balance sheet'!E17</f>
        <v>0</v>
      </c>
      <c r="F10" s="175"/>
      <c r="G10" s="175"/>
      <c r="H10" s="175"/>
      <c r="I10" s="175"/>
      <c r="J10" s="175"/>
      <c r="K10" s="138" t="str">
        <f>IF(AND(ISNUMBER(F10), ISNUMBER(G10), ISNUMBER(H10), ISNUMBER(I10), ISNUMBER(J10)), IF(F10&gt;=SUM(G10:J10), "Pass", "Fail"),"")</f>
        <v/>
      </c>
      <c r="L10" s="175"/>
      <c r="M10" s="175"/>
      <c r="N10" s="175"/>
      <c r="O10" s="175"/>
      <c r="P10" s="175"/>
      <c r="Q10" s="138" t="str">
        <f>IF(AND(ISNUMBER(L10), ISNUMBER(M10), ISNUMBER(N10), ISNUMBER(O10), ISNUMBER(P10)), IF(L10&gt;=SUM(M10:P10), "Pass", "Fail"),"")</f>
        <v/>
      </c>
      <c r="R10" s="175"/>
      <c r="S10" s="175"/>
      <c r="T10" s="175"/>
      <c r="U10" s="175"/>
      <c r="V10" s="175"/>
      <c r="W10" s="138" t="str">
        <f>IF(AND(ISNUMBER(R10), ISNUMBER(S10), ISNUMBER(T10), ISNUMBER(U10), ISNUMBER(V10)), IF(R10&gt;=SUM(S10:V10), "Pass", "Fail"),"")</f>
        <v/>
      </c>
      <c r="X10" s="175"/>
      <c r="Y10" s="175"/>
      <c r="Z10" s="175"/>
      <c r="AA10" s="175"/>
      <c r="AB10" s="175"/>
      <c r="AC10" s="138" t="str">
        <f>IF(AND(ISNUMBER(X10), ISNUMBER(Y10), ISNUMBER(Z10), ISNUMBER(AA10), ISNUMBER(AB10)), IF(X10&gt;=SUM(Y10:AB10), "Pass", "Fail"),"")</f>
        <v/>
      </c>
      <c r="AD10" s="138" t="str">
        <f>IF(AND(ISNUMBER(E10), ISNUMBER(F10), ISNUMBER(L10), ISNUMBER(R10), ISNUMBER(X10)), IF(E10&gt;=SUM(F10, L10, R10, X10), "Pass", "Fail"),"")</f>
        <v/>
      </c>
    </row>
    <row r="11" spans="2:30" ht="24" customHeight="1">
      <c r="B11" s="2" t="s">
        <v>18</v>
      </c>
      <c r="C11" s="257" t="s">
        <v>206</v>
      </c>
      <c r="D11" s="258"/>
      <c r="E11" s="176">
        <f>'HH - Balance sheet'!E18</f>
        <v>0</v>
      </c>
      <c r="F11" s="175"/>
      <c r="G11" s="175"/>
      <c r="H11" s="175"/>
      <c r="I11" s="175"/>
      <c r="J11" s="175"/>
      <c r="K11" s="138" t="str">
        <f>IF(AND(ISNUMBER(F11), ISNUMBER(G11), ISNUMBER(H11), ISNUMBER(I11), ISNUMBER(J11)), IF(F11&gt;=SUM(G11:J11), "Pass", "Fail"),"")</f>
        <v/>
      </c>
      <c r="L11" s="175"/>
      <c r="M11" s="175"/>
      <c r="N11" s="175"/>
      <c r="O11" s="175"/>
      <c r="P11" s="175"/>
      <c r="Q11" s="138" t="str">
        <f>IF(AND(ISNUMBER(L11), ISNUMBER(M11), ISNUMBER(N11), ISNUMBER(O11), ISNUMBER(P11)), IF(L11&gt;=SUM(M11:P11), "Pass", "Fail"),"")</f>
        <v/>
      </c>
      <c r="R11" s="175"/>
      <c r="S11" s="175"/>
      <c r="T11" s="175"/>
      <c r="U11" s="175"/>
      <c r="V11" s="175"/>
      <c r="W11" s="138" t="str">
        <f>IF(AND(ISNUMBER(R11), ISNUMBER(S11), ISNUMBER(T11), ISNUMBER(U11), ISNUMBER(V11)), IF(R11&gt;=SUM(S11:V11), "Pass", "Fail"),"")</f>
        <v/>
      </c>
      <c r="X11" s="175"/>
      <c r="Y11" s="175"/>
      <c r="Z11" s="175"/>
      <c r="AA11" s="175"/>
      <c r="AB11" s="175"/>
      <c r="AC11" s="138" t="str">
        <f>IF(AND(ISNUMBER(X11), ISNUMBER(Y11), ISNUMBER(Z11), ISNUMBER(AA11), ISNUMBER(AB11)), IF(X11&gt;=SUM(Y11:AB11), "Pass", "Fail"),"")</f>
        <v/>
      </c>
      <c r="AD11" s="138" t="str">
        <f>IF(AND(ISNUMBER(E11), ISNUMBER(F11), ISNUMBER(L11), ISNUMBER(R11), ISNUMBER(X11)), IF(E11&gt;=SUM(F11, L11, R11, X11), "Pass", "Fail"),"")</f>
        <v/>
      </c>
    </row>
    <row r="12" spans="2:30">
      <c r="B12" s="2"/>
      <c r="C12" s="299" t="s">
        <v>373</v>
      </c>
      <c r="D12" s="300"/>
      <c r="E12" s="138" t="str">
        <f>IF(AND(ISNUMBER(E10), ISNUMBER(E11)), IF(E10&gt;=E11, "Pass", "Fail"),"")</f>
        <v>Pass</v>
      </c>
      <c r="F12" s="138" t="str">
        <f>IF(AND(ISNUMBER(F10), ISNUMBER(F11)), IF(F10&gt;=F11, "Pass", "Fail"),"")</f>
        <v/>
      </c>
      <c r="G12" s="138" t="str">
        <f>IF(AND(ISNUMBER(G10), ISNUMBER(G11)), IF(G10&gt;=G11, "Pass", "Fail"),"")</f>
        <v/>
      </c>
      <c r="H12" s="138" t="str">
        <f t="shared" ref="H12:J12" si="0">IF(AND(ISNUMBER(H10), ISNUMBER(H11)), IF(H10&gt;=H11, "Pass", "Fail"),"")</f>
        <v/>
      </c>
      <c r="I12" s="138" t="str">
        <f t="shared" si="0"/>
        <v/>
      </c>
      <c r="J12" s="138" t="str">
        <f t="shared" si="0"/>
        <v/>
      </c>
      <c r="K12" s="138"/>
      <c r="L12" s="138" t="str">
        <f>IF(AND(ISNUMBER(L10), ISNUMBER(L11)), IF(L10&gt;=L11, "Pass", "Fail"),"")</f>
        <v/>
      </c>
      <c r="M12" s="138" t="str">
        <f t="shared" ref="M12" si="1">IF(AND(ISNUMBER(M10), ISNUMBER(M11)), IF(M10&gt;=M11, "Pass", "Fail"),"")</f>
        <v/>
      </c>
      <c r="N12" s="138" t="str">
        <f t="shared" ref="N12" si="2">IF(AND(ISNUMBER(N10), ISNUMBER(N11)), IF(N10&gt;=N11, "Pass", "Fail"),"")</f>
        <v/>
      </c>
      <c r="O12" s="138" t="str">
        <f t="shared" ref="O12" si="3">IF(AND(ISNUMBER(O10), ISNUMBER(O11)), IF(O10&gt;=O11, "Pass", "Fail"),"")</f>
        <v/>
      </c>
      <c r="P12" s="138" t="str">
        <f t="shared" ref="P12" si="4">IF(AND(ISNUMBER(P10), ISNUMBER(P11)), IF(P10&gt;=P11, "Pass", "Fail"),"")</f>
        <v/>
      </c>
      <c r="Q12" s="138"/>
      <c r="R12" s="138" t="str">
        <f t="shared" ref="R12" si="5">IF(AND(ISNUMBER(R10), ISNUMBER(R11)), IF(R10&gt;=R11, "Pass", "Fail"),"")</f>
        <v/>
      </c>
      <c r="S12" s="138" t="str">
        <f t="shared" ref="S12" si="6">IF(AND(ISNUMBER(S10), ISNUMBER(S11)), IF(S10&gt;=S11, "Pass", "Fail"),"")</f>
        <v/>
      </c>
      <c r="T12" s="138" t="str">
        <f t="shared" ref="T12" si="7">IF(AND(ISNUMBER(T10), ISNUMBER(T11)), IF(T10&gt;=T11, "Pass", "Fail"),"")</f>
        <v/>
      </c>
      <c r="U12" s="138" t="str">
        <f t="shared" ref="U12" si="8">IF(AND(ISNUMBER(U10), ISNUMBER(U11)), IF(U10&gt;=U11, "Pass", "Fail"),"")</f>
        <v/>
      </c>
      <c r="V12" s="138" t="str">
        <f t="shared" ref="V12" si="9">IF(AND(ISNUMBER(V10), ISNUMBER(V11)), IF(V10&gt;=V11, "Pass", "Fail"),"")</f>
        <v/>
      </c>
      <c r="W12" s="138"/>
      <c r="X12" s="138" t="str">
        <f t="shared" ref="X12" si="10">IF(AND(ISNUMBER(X10), ISNUMBER(X11)), IF(X10&gt;=X11, "Pass", "Fail"),"")</f>
        <v/>
      </c>
      <c r="Y12" s="138" t="str">
        <f t="shared" ref="Y12" si="11">IF(AND(ISNUMBER(Y10), ISNUMBER(Y11)), IF(Y10&gt;=Y11, "Pass", "Fail"),"")</f>
        <v/>
      </c>
      <c r="Z12" s="138" t="str">
        <f t="shared" ref="Z12" si="12">IF(AND(ISNUMBER(Z10), ISNUMBER(Z11)), IF(Z10&gt;=Z11, "Pass", "Fail"),"")</f>
        <v/>
      </c>
      <c r="AA12" s="138" t="str">
        <f t="shared" ref="AA12" si="13">IF(AND(ISNUMBER(AA10), ISNUMBER(AA11)), IF(AA10&gt;=AA11, "Pass", "Fail"),"")</f>
        <v/>
      </c>
      <c r="AB12" s="138" t="str">
        <f t="shared" ref="AB12" si="14">IF(AND(ISNUMBER(AB10), ISNUMBER(AB11)), IF(AB10&gt;=AB11, "Pass", "Fail"),"")</f>
        <v/>
      </c>
      <c r="AC12" s="138"/>
      <c r="AD12" s="138"/>
    </row>
    <row r="13" spans="2:30" ht="24" customHeight="1">
      <c r="B13" s="2" t="s">
        <v>20</v>
      </c>
      <c r="C13" s="261" t="s">
        <v>207</v>
      </c>
      <c r="D13" s="262"/>
      <c r="E13" s="176">
        <f>'HH - Balance sheet'!E20</f>
        <v>0</v>
      </c>
      <c r="F13" s="175"/>
      <c r="G13" s="175"/>
      <c r="H13" s="175"/>
      <c r="I13" s="175"/>
      <c r="J13" s="175"/>
      <c r="K13" s="138" t="str">
        <f t="shared" ref="K13:K15" si="15">IF(AND(ISNUMBER(F13), ISNUMBER(G13), ISNUMBER(H13), ISNUMBER(I13), ISNUMBER(J13)), IF(F13&gt;=SUM(G13:J13), "Pass", "Fail"),"")</f>
        <v/>
      </c>
      <c r="L13" s="175"/>
      <c r="M13" s="175"/>
      <c r="N13" s="175"/>
      <c r="O13" s="175"/>
      <c r="P13" s="175"/>
      <c r="Q13" s="138" t="str">
        <f t="shared" ref="Q13:Q15" si="16">IF(AND(ISNUMBER(L13), ISNUMBER(M13), ISNUMBER(N13), ISNUMBER(O13), ISNUMBER(P13)), IF(L13&gt;=SUM(M13:P13), "Pass", "Fail"),"")</f>
        <v/>
      </c>
      <c r="R13" s="175"/>
      <c r="S13" s="175"/>
      <c r="T13" s="175"/>
      <c r="U13" s="175"/>
      <c r="V13" s="175"/>
      <c r="W13" s="138" t="str">
        <f t="shared" ref="W13:W15" si="17">IF(AND(ISNUMBER(R13), ISNUMBER(S13), ISNUMBER(T13), ISNUMBER(U13), ISNUMBER(V13)), IF(R13&gt;=SUM(S13:V13), "Pass", "Fail"),"")</f>
        <v/>
      </c>
      <c r="X13" s="175"/>
      <c r="Y13" s="175"/>
      <c r="Z13" s="175"/>
      <c r="AA13" s="175"/>
      <c r="AB13" s="175"/>
      <c r="AC13" s="138" t="str">
        <f t="shared" ref="AC13:AC15" si="18">IF(AND(ISNUMBER(X13), ISNUMBER(Y13), ISNUMBER(Z13), ISNUMBER(AA13), ISNUMBER(AB13)), IF(X13&gt;=SUM(Y13:AB13), "Pass", "Fail"),"")</f>
        <v/>
      </c>
      <c r="AD13" s="138" t="str">
        <f t="shared" ref="AD13:AD15" si="19">IF(AND(ISNUMBER(E13), ISNUMBER(F13), ISNUMBER(L13), ISNUMBER(R13), ISNUMBER(X13)), IF(E13&gt;=SUM(F13, L13, R13, X13), "Pass", "Fail"),"")</f>
        <v/>
      </c>
    </row>
    <row r="14" spans="2:30" ht="24" customHeight="1">
      <c r="B14" s="2" t="s">
        <v>22</v>
      </c>
      <c r="C14" s="261" t="s">
        <v>208</v>
      </c>
      <c r="D14" s="262"/>
      <c r="E14" s="176">
        <f>'HH - Balance sheet'!E21</f>
        <v>0</v>
      </c>
      <c r="F14" s="175"/>
      <c r="G14" s="175"/>
      <c r="H14" s="175"/>
      <c r="I14" s="175"/>
      <c r="J14" s="175"/>
      <c r="K14" s="138" t="str">
        <f t="shared" si="15"/>
        <v/>
      </c>
      <c r="L14" s="175"/>
      <c r="M14" s="175"/>
      <c r="N14" s="175"/>
      <c r="O14" s="175"/>
      <c r="P14" s="175"/>
      <c r="Q14" s="138" t="str">
        <f t="shared" si="16"/>
        <v/>
      </c>
      <c r="R14" s="175"/>
      <c r="S14" s="175"/>
      <c r="T14" s="175"/>
      <c r="U14" s="175"/>
      <c r="V14" s="175"/>
      <c r="W14" s="138" t="str">
        <f t="shared" si="17"/>
        <v/>
      </c>
      <c r="X14" s="175"/>
      <c r="Y14" s="175"/>
      <c r="Z14" s="175"/>
      <c r="AA14" s="175"/>
      <c r="AB14" s="175"/>
      <c r="AC14" s="138" t="str">
        <f t="shared" si="18"/>
        <v/>
      </c>
      <c r="AD14" s="138" t="str">
        <f t="shared" si="19"/>
        <v/>
      </c>
    </row>
    <row r="15" spans="2:30" ht="24" customHeight="1">
      <c r="B15" s="2" t="s">
        <v>23</v>
      </c>
      <c r="C15" s="261" t="s">
        <v>209</v>
      </c>
      <c r="D15" s="262"/>
      <c r="E15" s="176">
        <f>'HH - Balance sheet'!E22</f>
        <v>0</v>
      </c>
      <c r="F15" s="175"/>
      <c r="G15" s="175"/>
      <c r="H15" s="175"/>
      <c r="I15" s="175"/>
      <c r="J15" s="175"/>
      <c r="K15" s="138" t="str">
        <f t="shared" si="15"/>
        <v/>
      </c>
      <c r="L15" s="175"/>
      <c r="M15" s="175"/>
      <c r="N15" s="175"/>
      <c r="O15" s="175"/>
      <c r="P15" s="175"/>
      <c r="Q15" s="138" t="str">
        <f t="shared" si="16"/>
        <v/>
      </c>
      <c r="R15" s="175"/>
      <c r="S15" s="175"/>
      <c r="T15" s="175"/>
      <c r="U15" s="175"/>
      <c r="V15" s="175"/>
      <c r="W15" s="138" t="str">
        <f t="shared" si="17"/>
        <v/>
      </c>
      <c r="X15" s="175"/>
      <c r="Y15" s="175"/>
      <c r="Z15" s="175"/>
      <c r="AA15" s="175"/>
      <c r="AB15" s="175"/>
      <c r="AC15" s="138" t="str">
        <f t="shared" si="18"/>
        <v/>
      </c>
      <c r="AD15" s="138" t="str">
        <f t="shared" si="19"/>
        <v/>
      </c>
    </row>
    <row r="16" spans="2:30">
      <c r="B16" s="2"/>
      <c r="C16" s="294" t="s">
        <v>374</v>
      </c>
      <c r="D16" s="295"/>
      <c r="E16" s="140" t="str">
        <f>IF(AND(ISNUMBER(E11), ISNUMBER(E13), ISNUMBER(E14), ISNUMBER(E15)), IF(E11&gt;=SUM(E13, E14, E15), "Pass", "Fail"),"")</f>
        <v>Pass</v>
      </c>
      <c r="F16" s="140" t="str">
        <f t="shared" ref="F16:J16" si="20">IF(AND(ISNUMBER(F11), ISNUMBER(F13), ISNUMBER(F14), ISNUMBER(F15)), IF(F11&gt;=SUM(F13, F14, F15), "Pass", "Fail"),"")</f>
        <v/>
      </c>
      <c r="G16" s="140" t="str">
        <f t="shared" si="20"/>
        <v/>
      </c>
      <c r="H16" s="140" t="str">
        <f t="shared" si="20"/>
        <v/>
      </c>
      <c r="I16" s="140" t="str">
        <f t="shared" si="20"/>
        <v/>
      </c>
      <c r="J16" s="140" t="str">
        <f t="shared" si="20"/>
        <v/>
      </c>
      <c r="K16" s="139"/>
      <c r="L16" s="140" t="str">
        <f t="shared" ref="L16:P16" si="21">IF(AND(ISNUMBER(L11), ISNUMBER(L13), ISNUMBER(L14), ISNUMBER(L15)), IF(L11&gt;=SUM(L13, L14, L15), "Pass", "Fail"),"")</f>
        <v/>
      </c>
      <c r="M16" s="140" t="str">
        <f t="shared" si="21"/>
        <v/>
      </c>
      <c r="N16" s="140" t="str">
        <f t="shared" si="21"/>
        <v/>
      </c>
      <c r="O16" s="140" t="str">
        <f t="shared" si="21"/>
        <v/>
      </c>
      <c r="P16" s="140" t="str">
        <f t="shared" si="21"/>
        <v/>
      </c>
      <c r="Q16" s="139"/>
      <c r="R16" s="140" t="str">
        <f t="shared" ref="R16:V16" si="22">IF(AND(ISNUMBER(R11), ISNUMBER(R13), ISNUMBER(R14), ISNUMBER(R15)), IF(R11&gt;=SUM(R13, R14, R15), "Pass", "Fail"),"")</f>
        <v/>
      </c>
      <c r="S16" s="140" t="str">
        <f t="shared" si="22"/>
        <v/>
      </c>
      <c r="T16" s="140" t="str">
        <f t="shared" si="22"/>
        <v/>
      </c>
      <c r="U16" s="140" t="str">
        <f t="shared" si="22"/>
        <v/>
      </c>
      <c r="V16" s="140" t="str">
        <f t="shared" si="22"/>
        <v/>
      </c>
      <c r="W16" s="139"/>
      <c r="X16" s="140" t="str">
        <f t="shared" ref="X16:AB16" si="23">IF(AND(ISNUMBER(X11), ISNUMBER(X13), ISNUMBER(X14), ISNUMBER(X15)), IF(X11&gt;=SUM(X13, X14, X15), "Pass", "Fail"),"")</f>
        <v/>
      </c>
      <c r="Y16" s="140" t="str">
        <f t="shared" si="23"/>
        <v/>
      </c>
      <c r="Z16" s="140" t="str">
        <f t="shared" si="23"/>
        <v/>
      </c>
      <c r="AA16" s="140" t="str">
        <f t="shared" si="23"/>
        <v/>
      </c>
      <c r="AB16" s="140" t="str">
        <f t="shared" si="23"/>
        <v/>
      </c>
      <c r="AC16" s="139"/>
      <c r="AD16" s="139"/>
    </row>
    <row r="17" spans="2:30">
      <c r="B17" s="15" t="s">
        <v>25</v>
      </c>
      <c r="C17" s="278" t="s">
        <v>170</v>
      </c>
      <c r="D17" s="279"/>
      <c r="E17" s="175"/>
      <c r="F17" s="60"/>
      <c r="G17" s="60"/>
      <c r="H17" s="60"/>
      <c r="I17" s="60"/>
      <c r="J17" s="60"/>
      <c r="K17" s="60"/>
      <c r="L17" s="60"/>
      <c r="M17" s="60"/>
      <c r="N17" s="60"/>
      <c r="O17" s="60"/>
      <c r="P17" s="60"/>
      <c r="Q17" s="60"/>
      <c r="R17" s="60"/>
      <c r="S17" s="60"/>
      <c r="T17" s="60"/>
      <c r="U17" s="60"/>
      <c r="V17" s="60"/>
      <c r="W17" s="60"/>
      <c r="X17" s="60"/>
      <c r="Y17" s="60"/>
      <c r="Z17" s="60"/>
      <c r="AA17" s="60"/>
      <c r="AB17" s="60"/>
      <c r="AC17" s="60"/>
      <c r="AD17" s="60"/>
    </row>
    <row r="18" spans="2:30">
      <c r="B18" s="2" t="s">
        <v>27</v>
      </c>
      <c r="C18" s="255" t="s">
        <v>151</v>
      </c>
      <c r="D18" s="256"/>
      <c r="E18" s="175"/>
      <c r="F18" s="175"/>
      <c r="G18" s="175"/>
      <c r="H18" s="175"/>
      <c r="I18" s="175"/>
      <c r="J18" s="175"/>
      <c r="K18" s="138" t="str">
        <f>IF(AND(ISNUMBER(F18), ISNUMBER(G18), ISNUMBER(H18), ISNUMBER(I18), ISNUMBER(J18)), IF(F18&gt;=SUM(G18:J18), "Pass", "Fail"),"")</f>
        <v/>
      </c>
      <c r="L18" s="175"/>
      <c r="M18" s="175"/>
      <c r="N18" s="175"/>
      <c r="O18" s="175"/>
      <c r="P18" s="175"/>
      <c r="Q18" s="138" t="str">
        <f t="shared" ref="Q18:Q19" si="24">IF(AND(ISNUMBER(L18), ISNUMBER(M18), ISNUMBER(N18), ISNUMBER(O18), ISNUMBER(P18)), IF(L18&gt;=SUM(M18:P18), "Pass", "Fail"),"")</f>
        <v/>
      </c>
      <c r="R18" s="175"/>
      <c r="S18" s="175"/>
      <c r="T18" s="175"/>
      <c r="U18" s="175"/>
      <c r="V18" s="175"/>
      <c r="W18" s="138" t="str">
        <f t="shared" ref="W18:W19" si="25">IF(AND(ISNUMBER(R18), ISNUMBER(S18), ISNUMBER(T18), ISNUMBER(U18), ISNUMBER(V18)), IF(R18&gt;=SUM(S18:V18), "Pass", "Fail"),"")</f>
        <v/>
      </c>
      <c r="X18" s="175"/>
      <c r="Y18" s="175"/>
      <c r="Z18" s="175"/>
      <c r="AA18" s="175"/>
      <c r="AB18" s="175"/>
      <c r="AC18" s="138" t="str">
        <f t="shared" ref="AC18:AC19" si="26">IF(AND(ISNUMBER(X18), ISNUMBER(Y18), ISNUMBER(Z18), ISNUMBER(AA18), ISNUMBER(AB18)), IF(X18&gt;=SUM(Y18:AB18), "Pass", "Fail"),"")</f>
        <v/>
      </c>
      <c r="AD18" s="138" t="str">
        <f t="shared" ref="AD18:AD19" si="27">IF(AND(ISNUMBER(E18), ISNUMBER(F18), ISNUMBER(L18), ISNUMBER(R18), ISNUMBER(X18)), IF(E18&gt;=SUM(F18, L18, R18, X18), "Pass", "Fail"),"")</f>
        <v/>
      </c>
    </row>
    <row r="19" spans="2:30">
      <c r="B19" s="2" t="s">
        <v>35</v>
      </c>
      <c r="C19" s="257" t="s">
        <v>153</v>
      </c>
      <c r="D19" s="258"/>
      <c r="E19" s="175"/>
      <c r="F19" s="175"/>
      <c r="G19" s="175"/>
      <c r="H19" s="175"/>
      <c r="I19" s="175"/>
      <c r="J19" s="175"/>
      <c r="K19" s="138" t="str">
        <f>IF(AND(ISNUMBER(F19), ISNUMBER(G19), ISNUMBER(H19), ISNUMBER(I19), ISNUMBER(J19)), IF(F19&gt;=SUM(G19:J19), "Pass", "Fail"),"")</f>
        <v/>
      </c>
      <c r="L19" s="175"/>
      <c r="M19" s="175"/>
      <c r="N19" s="175"/>
      <c r="O19" s="175"/>
      <c r="P19" s="175"/>
      <c r="Q19" s="138" t="str">
        <f t="shared" si="24"/>
        <v/>
      </c>
      <c r="R19" s="175"/>
      <c r="S19" s="175"/>
      <c r="T19" s="175"/>
      <c r="U19" s="175"/>
      <c r="V19" s="175"/>
      <c r="W19" s="138" t="str">
        <f t="shared" si="25"/>
        <v/>
      </c>
      <c r="X19" s="175"/>
      <c r="Y19" s="175"/>
      <c r="Z19" s="175"/>
      <c r="AA19" s="175"/>
      <c r="AB19" s="175"/>
      <c r="AC19" s="138" t="str">
        <f t="shared" si="26"/>
        <v/>
      </c>
      <c r="AD19" s="138" t="str">
        <f t="shared" si="27"/>
        <v/>
      </c>
    </row>
    <row r="20" spans="2:30">
      <c r="B20" s="2"/>
      <c r="C20" s="294" t="s">
        <v>369</v>
      </c>
      <c r="D20" s="295"/>
      <c r="E20" s="139" t="str">
        <f>IF(AND(ISNUMBER(E18), ISNUMBER(E19)), IF(E18&gt;=E19, "Pass", "Fail"),"")</f>
        <v/>
      </c>
      <c r="F20" s="139" t="str">
        <f t="shared" ref="F20:J20" si="28">IF(AND(ISNUMBER(F18), ISNUMBER(F19)), IF(F18&gt;=F19, "Pass", "Fail"),"")</f>
        <v/>
      </c>
      <c r="G20" s="139" t="str">
        <f t="shared" si="28"/>
        <v/>
      </c>
      <c r="H20" s="139" t="str">
        <f t="shared" si="28"/>
        <v/>
      </c>
      <c r="I20" s="139" t="str">
        <f t="shared" si="28"/>
        <v/>
      </c>
      <c r="J20" s="139" t="str">
        <f t="shared" si="28"/>
        <v/>
      </c>
      <c r="K20" s="139"/>
      <c r="L20" s="139" t="str">
        <f t="shared" ref="L20:P20" si="29">IF(AND(ISNUMBER(L18), ISNUMBER(L19)), IF(L18&gt;=L19, "Pass", "Fail"),"")</f>
        <v/>
      </c>
      <c r="M20" s="139" t="str">
        <f t="shared" si="29"/>
        <v/>
      </c>
      <c r="N20" s="139" t="str">
        <f t="shared" si="29"/>
        <v/>
      </c>
      <c r="O20" s="139" t="str">
        <f t="shared" si="29"/>
        <v/>
      </c>
      <c r="P20" s="139" t="str">
        <f t="shared" si="29"/>
        <v/>
      </c>
      <c r="Q20" s="139"/>
      <c r="R20" s="139" t="str">
        <f t="shared" ref="R20:V20" si="30">IF(AND(ISNUMBER(R18), ISNUMBER(R19)), IF(R18&gt;=R19, "Pass", "Fail"),"")</f>
        <v/>
      </c>
      <c r="S20" s="139" t="str">
        <f t="shared" si="30"/>
        <v/>
      </c>
      <c r="T20" s="139" t="str">
        <f t="shared" si="30"/>
        <v/>
      </c>
      <c r="U20" s="139" t="str">
        <f t="shared" si="30"/>
        <v/>
      </c>
      <c r="V20" s="139" t="str">
        <f t="shared" si="30"/>
        <v/>
      </c>
      <c r="W20" s="139"/>
      <c r="X20" s="139" t="str">
        <f t="shared" ref="X20:AB20" si="31">IF(AND(ISNUMBER(X18), ISNUMBER(X19)), IF(X18&gt;=X19, "Pass", "Fail"),"")</f>
        <v/>
      </c>
      <c r="Y20" s="139" t="str">
        <f t="shared" si="31"/>
        <v/>
      </c>
      <c r="Z20" s="139" t="str">
        <f t="shared" si="31"/>
        <v/>
      </c>
      <c r="AA20" s="139" t="str">
        <f t="shared" si="31"/>
        <v/>
      </c>
      <c r="AB20" s="139" t="str">
        <f t="shared" si="31"/>
        <v/>
      </c>
      <c r="AC20" s="139"/>
      <c r="AD20" s="139"/>
    </row>
    <row r="22" spans="2:30">
      <c r="C22" s="87"/>
    </row>
    <row r="23" spans="2:30">
      <c r="C23" s="87"/>
    </row>
  </sheetData>
  <sheetProtection algorithmName="SHA-512" hashValue="GPZKXftgconslRd8FppoD2vG9T3tyYw8jnHK3A2Zq5Ch7d+qF5ZtyVlAmOlw9Yd6xoDI7KIjB6oyX6qnMvjdGA==" saltValue="YQE4sfQEQR/aVXFZIOWPzQ==" spinCount="100000" sheet="1" objects="1" scenarios="1"/>
  <mergeCells count="23">
    <mergeCell ref="C14:D14"/>
    <mergeCell ref="C15:D15"/>
    <mergeCell ref="C10:D10"/>
    <mergeCell ref="C11:D11"/>
    <mergeCell ref="L6:P6"/>
    <mergeCell ref="F6:J6"/>
    <mergeCell ref="C13:D13"/>
    <mergeCell ref="AD5:AD8"/>
    <mergeCell ref="E3:AD4"/>
    <mergeCell ref="C20:D20"/>
    <mergeCell ref="K6:K8"/>
    <mergeCell ref="Q6:Q8"/>
    <mergeCell ref="W6:W8"/>
    <mergeCell ref="AC6:AC8"/>
    <mergeCell ref="C18:D18"/>
    <mergeCell ref="C19:D19"/>
    <mergeCell ref="R6:V6"/>
    <mergeCell ref="C12:D12"/>
    <mergeCell ref="C16:D16"/>
    <mergeCell ref="F5:AC5"/>
    <mergeCell ref="X6:AB6"/>
    <mergeCell ref="C17:D17"/>
    <mergeCell ref="C9:D9"/>
  </mergeCells>
  <conditionalFormatting sqref="E12:J12">
    <cfRule type="cellIs" dxfId="498" priority="112" operator="equal">
      <formula>"Fail"</formula>
    </cfRule>
    <cfRule type="cellIs" dxfId="497" priority="113" operator="equal">
      <formula>"Pass"</formula>
    </cfRule>
  </conditionalFormatting>
  <conditionalFormatting sqref="L12:P12">
    <cfRule type="cellIs" dxfId="496" priority="110" operator="equal">
      <formula>"Fail"</formula>
    </cfRule>
    <cfRule type="cellIs" dxfId="495" priority="111" operator="equal">
      <formula>"Pass"</formula>
    </cfRule>
  </conditionalFormatting>
  <conditionalFormatting sqref="R12:V12">
    <cfRule type="cellIs" dxfId="494" priority="108" operator="equal">
      <formula>"Fail"</formula>
    </cfRule>
    <cfRule type="cellIs" dxfId="493" priority="109" operator="equal">
      <formula>"Pass"</formula>
    </cfRule>
  </conditionalFormatting>
  <conditionalFormatting sqref="X12:AB12">
    <cfRule type="cellIs" dxfId="492" priority="106" operator="equal">
      <formula>"Fail"</formula>
    </cfRule>
    <cfRule type="cellIs" dxfId="491" priority="107" operator="equal">
      <formula>"Pass"</formula>
    </cfRule>
  </conditionalFormatting>
  <conditionalFormatting sqref="E20:J20">
    <cfRule type="cellIs" dxfId="490" priority="96" operator="equal">
      <formula>"Fail"</formula>
    </cfRule>
    <cfRule type="cellIs" dxfId="489" priority="97" operator="equal">
      <formula>"Pass"</formula>
    </cfRule>
  </conditionalFormatting>
  <conditionalFormatting sqref="L20:P20">
    <cfRule type="cellIs" dxfId="488" priority="94" operator="equal">
      <formula>"Fail"</formula>
    </cfRule>
    <cfRule type="cellIs" dxfId="487" priority="95" operator="equal">
      <formula>"Pass"</formula>
    </cfRule>
  </conditionalFormatting>
  <conditionalFormatting sqref="R20:V20">
    <cfRule type="cellIs" dxfId="486" priority="92" operator="equal">
      <formula>"Fail"</formula>
    </cfRule>
    <cfRule type="cellIs" dxfId="485" priority="93" operator="equal">
      <formula>"Pass"</formula>
    </cfRule>
  </conditionalFormatting>
  <conditionalFormatting sqref="X20:AB20">
    <cfRule type="cellIs" dxfId="484" priority="90" operator="equal">
      <formula>"Fail"</formula>
    </cfRule>
    <cfRule type="cellIs" dxfId="483" priority="91" operator="equal">
      <formula>"Pass"</formula>
    </cfRule>
  </conditionalFormatting>
  <conditionalFormatting sqref="E16:J16">
    <cfRule type="cellIs" dxfId="482" priority="88" operator="equal">
      <formula>"Fail"</formula>
    </cfRule>
    <cfRule type="cellIs" dxfId="481" priority="89" operator="equal">
      <formula>"Pass"</formula>
    </cfRule>
  </conditionalFormatting>
  <conditionalFormatting sqref="L16:P16">
    <cfRule type="cellIs" dxfId="480" priority="86" operator="equal">
      <formula>"Fail"</formula>
    </cfRule>
    <cfRule type="cellIs" dxfId="479" priority="87" operator="equal">
      <formula>"Pass"</formula>
    </cfRule>
  </conditionalFormatting>
  <conditionalFormatting sqref="R16:V16">
    <cfRule type="cellIs" dxfId="478" priority="84" operator="equal">
      <formula>"Fail"</formula>
    </cfRule>
    <cfRule type="cellIs" dxfId="477" priority="85" operator="equal">
      <formula>"Pass"</formula>
    </cfRule>
  </conditionalFormatting>
  <conditionalFormatting sqref="X16:AB16">
    <cfRule type="cellIs" dxfId="476" priority="82" operator="equal">
      <formula>"Fail"</formula>
    </cfRule>
    <cfRule type="cellIs" dxfId="475" priority="83" operator="equal">
      <formula>"Pass"</formula>
    </cfRule>
  </conditionalFormatting>
  <conditionalFormatting sqref="K10:K12">
    <cfRule type="cellIs" dxfId="474" priority="80" operator="equal">
      <formula>"Fail"</formula>
    </cfRule>
    <cfRule type="cellIs" dxfId="473" priority="81" operator="equal">
      <formula>"Pass"</formula>
    </cfRule>
  </conditionalFormatting>
  <conditionalFormatting sqref="K13:K15">
    <cfRule type="cellIs" dxfId="472" priority="78" operator="equal">
      <formula>"Fail"</formula>
    </cfRule>
    <cfRule type="cellIs" dxfId="471" priority="79" operator="equal">
      <formula>"Pass"</formula>
    </cfRule>
  </conditionalFormatting>
  <conditionalFormatting sqref="K18:K19">
    <cfRule type="cellIs" dxfId="470" priority="74" operator="equal">
      <formula>"Fail"</formula>
    </cfRule>
    <cfRule type="cellIs" dxfId="469" priority="75" operator="equal">
      <formula>"Pass"</formula>
    </cfRule>
  </conditionalFormatting>
  <conditionalFormatting sqref="Q10:Q11">
    <cfRule type="cellIs" dxfId="468" priority="72" operator="equal">
      <formula>"Fail"</formula>
    </cfRule>
    <cfRule type="cellIs" dxfId="467" priority="73" operator="equal">
      <formula>"Pass"</formula>
    </cfRule>
  </conditionalFormatting>
  <conditionalFormatting sqref="Q13:Q15">
    <cfRule type="cellIs" dxfId="466" priority="70" operator="equal">
      <formula>"Fail"</formula>
    </cfRule>
    <cfRule type="cellIs" dxfId="465" priority="71" operator="equal">
      <formula>"Pass"</formula>
    </cfRule>
  </conditionalFormatting>
  <conditionalFormatting sqref="Q18:Q19">
    <cfRule type="cellIs" dxfId="464" priority="66" operator="equal">
      <formula>"Fail"</formula>
    </cfRule>
    <cfRule type="cellIs" dxfId="463" priority="67" operator="equal">
      <formula>"Pass"</formula>
    </cfRule>
  </conditionalFormatting>
  <conditionalFormatting sqref="W10:W11">
    <cfRule type="cellIs" dxfId="462" priority="64" operator="equal">
      <formula>"Fail"</formula>
    </cfRule>
    <cfRule type="cellIs" dxfId="461" priority="65" operator="equal">
      <formula>"Pass"</formula>
    </cfRule>
  </conditionalFormatting>
  <conditionalFormatting sqref="W13:W15">
    <cfRule type="cellIs" dxfId="460" priority="62" operator="equal">
      <formula>"Fail"</formula>
    </cfRule>
    <cfRule type="cellIs" dxfId="459" priority="63" operator="equal">
      <formula>"Pass"</formula>
    </cfRule>
  </conditionalFormatting>
  <conditionalFormatting sqref="W18:W19">
    <cfRule type="cellIs" dxfId="458" priority="58" operator="equal">
      <formula>"Fail"</formula>
    </cfRule>
    <cfRule type="cellIs" dxfId="457" priority="59" operator="equal">
      <formula>"Pass"</formula>
    </cfRule>
  </conditionalFormatting>
  <conditionalFormatting sqref="AC10:AC11">
    <cfRule type="cellIs" dxfId="456" priority="56" operator="equal">
      <formula>"Fail"</formula>
    </cfRule>
    <cfRule type="cellIs" dxfId="455" priority="57" operator="equal">
      <formula>"Pass"</formula>
    </cfRule>
  </conditionalFormatting>
  <conditionalFormatting sqref="AC13:AC15">
    <cfRule type="cellIs" dxfId="454" priority="54" operator="equal">
      <formula>"Fail"</formula>
    </cfRule>
    <cfRule type="cellIs" dxfId="453" priority="55" operator="equal">
      <formula>"Pass"</formula>
    </cfRule>
  </conditionalFormatting>
  <conditionalFormatting sqref="AC18:AC19">
    <cfRule type="cellIs" dxfId="452" priority="50" operator="equal">
      <formula>"Fail"</formula>
    </cfRule>
    <cfRule type="cellIs" dxfId="451" priority="51" operator="equal">
      <formula>"Pass"</formula>
    </cfRule>
  </conditionalFormatting>
  <conditionalFormatting sqref="AD10:AD11">
    <cfRule type="cellIs" dxfId="450" priority="48" operator="equal">
      <formula>"Fail"</formula>
    </cfRule>
    <cfRule type="cellIs" dxfId="449" priority="49" operator="equal">
      <formula>"Pass"</formula>
    </cfRule>
  </conditionalFormatting>
  <conditionalFormatting sqref="AD13:AD15">
    <cfRule type="cellIs" dxfId="448" priority="46" operator="equal">
      <formula>"Fail"</formula>
    </cfRule>
    <cfRule type="cellIs" dxfId="447" priority="47" operator="equal">
      <formula>"Pass"</formula>
    </cfRule>
  </conditionalFormatting>
  <conditionalFormatting sqref="AD18:AD19">
    <cfRule type="cellIs" dxfId="446" priority="42" operator="equal">
      <formula>"Fail"</formula>
    </cfRule>
    <cfRule type="cellIs" dxfId="445" priority="43" operator="equal">
      <formula>"Pass"</formula>
    </cfRule>
  </conditionalFormatting>
  <conditionalFormatting sqref="E17:E19">
    <cfRule type="expression" dxfId="444" priority="41">
      <formula>ISTEXT(E17)</formula>
    </cfRule>
  </conditionalFormatting>
  <conditionalFormatting sqref="F10:J11">
    <cfRule type="expression" dxfId="443" priority="40">
      <formula>ISTEXT(F10)</formula>
    </cfRule>
  </conditionalFormatting>
  <conditionalFormatting sqref="F13:J15">
    <cfRule type="expression" dxfId="442" priority="39">
      <formula>ISTEXT(F13)</formula>
    </cfRule>
  </conditionalFormatting>
  <conditionalFormatting sqref="F18:J19">
    <cfRule type="expression" dxfId="441" priority="38">
      <formula>ISTEXT(F18)</formula>
    </cfRule>
  </conditionalFormatting>
  <conditionalFormatting sqref="L10:P11">
    <cfRule type="expression" dxfId="440" priority="37">
      <formula>ISTEXT(L10)</formula>
    </cfRule>
  </conditionalFormatting>
  <conditionalFormatting sqref="L13:P15">
    <cfRule type="expression" dxfId="439" priority="36">
      <formula>ISTEXT(L13)</formula>
    </cfRule>
  </conditionalFormatting>
  <conditionalFormatting sqref="L18:P19">
    <cfRule type="expression" dxfId="438" priority="35">
      <formula>ISTEXT(L18)</formula>
    </cfRule>
  </conditionalFormatting>
  <conditionalFormatting sqref="R10:V11">
    <cfRule type="expression" dxfId="437" priority="34">
      <formula>ISTEXT(R10)</formula>
    </cfRule>
  </conditionalFormatting>
  <conditionalFormatting sqref="R13:V15">
    <cfRule type="expression" dxfId="436" priority="33">
      <formula>ISTEXT(R13)</formula>
    </cfRule>
  </conditionalFormatting>
  <conditionalFormatting sqref="R18:V19">
    <cfRule type="expression" dxfId="435" priority="32">
      <formula>ISTEXT(R18)</formula>
    </cfRule>
  </conditionalFormatting>
  <conditionalFormatting sqref="X10:AB11">
    <cfRule type="expression" dxfId="434" priority="31">
      <formula>ISTEXT(X10)</formula>
    </cfRule>
  </conditionalFormatting>
  <conditionalFormatting sqref="X13:AB15">
    <cfRule type="expression" dxfId="433" priority="30">
      <formula>ISTEXT(X13)</formula>
    </cfRule>
  </conditionalFormatting>
  <conditionalFormatting sqref="X18:AB19">
    <cfRule type="expression" dxfId="432" priority="29">
      <formula>ISTEXT(X18)</formula>
    </cfRule>
  </conditionalFormatting>
  <conditionalFormatting sqref="Q12">
    <cfRule type="cellIs" dxfId="431" priority="27" operator="equal">
      <formula>"Fail"</formula>
    </cfRule>
    <cfRule type="cellIs" dxfId="430" priority="28" operator="equal">
      <formula>"Pass"</formula>
    </cfRule>
  </conditionalFormatting>
  <conditionalFormatting sqref="W12">
    <cfRule type="cellIs" dxfId="429" priority="25" operator="equal">
      <formula>"Fail"</formula>
    </cfRule>
    <cfRule type="cellIs" dxfId="428" priority="26" operator="equal">
      <formula>"Pass"</formula>
    </cfRule>
  </conditionalFormatting>
  <conditionalFormatting sqref="AC12">
    <cfRule type="cellIs" dxfId="427" priority="23" operator="equal">
      <formula>"Fail"</formula>
    </cfRule>
    <cfRule type="cellIs" dxfId="426" priority="24" operator="equal">
      <formula>"Pass"</formula>
    </cfRule>
  </conditionalFormatting>
  <conditionalFormatting sqref="AD12">
    <cfRule type="cellIs" dxfId="425" priority="21" operator="equal">
      <formula>"Fail"</formula>
    </cfRule>
    <cfRule type="cellIs" dxfId="424" priority="22" operator="equal">
      <formula>"Pass"</formula>
    </cfRule>
  </conditionalFormatting>
  <conditionalFormatting sqref="AC16">
    <cfRule type="cellIs" dxfId="423" priority="19" operator="equal">
      <formula>"Fail"</formula>
    </cfRule>
    <cfRule type="cellIs" dxfId="422" priority="20" operator="equal">
      <formula>"Pass"</formula>
    </cfRule>
  </conditionalFormatting>
  <conditionalFormatting sqref="AD16">
    <cfRule type="cellIs" dxfId="421" priority="17" operator="equal">
      <formula>"Fail"</formula>
    </cfRule>
    <cfRule type="cellIs" dxfId="420" priority="18" operator="equal">
      <formula>"Pass"</formula>
    </cfRule>
  </conditionalFormatting>
  <conditionalFormatting sqref="W16">
    <cfRule type="cellIs" dxfId="419" priority="15" operator="equal">
      <formula>"Fail"</formula>
    </cfRule>
    <cfRule type="cellIs" dxfId="418" priority="16" operator="equal">
      <formula>"Pass"</formula>
    </cfRule>
  </conditionalFormatting>
  <conditionalFormatting sqref="Q16">
    <cfRule type="cellIs" dxfId="417" priority="13" operator="equal">
      <formula>"Fail"</formula>
    </cfRule>
    <cfRule type="cellIs" dxfId="416" priority="14" operator="equal">
      <formula>"Pass"</formula>
    </cfRule>
  </conditionalFormatting>
  <conditionalFormatting sqref="K16">
    <cfRule type="cellIs" dxfId="415" priority="11" operator="equal">
      <formula>"Fail"</formula>
    </cfRule>
    <cfRule type="cellIs" dxfId="414" priority="12" operator="equal">
      <formula>"Pass"</formula>
    </cfRule>
  </conditionalFormatting>
  <conditionalFormatting sqref="K20">
    <cfRule type="cellIs" dxfId="413" priority="9" operator="equal">
      <formula>"Fail"</formula>
    </cfRule>
    <cfRule type="cellIs" dxfId="412" priority="10" operator="equal">
      <formula>"Pass"</formula>
    </cfRule>
  </conditionalFormatting>
  <conditionalFormatting sqref="Q20">
    <cfRule type="cellIs" dxfId="411" priority="7" operator="equal">
      <formula>"Fail"</formula>
    </cfRule>
    <cfRule type="cellIs" dxfId="410" priority="8" operator="equal">
      <formula>"Pass"</formula>
    </cfRule>
  </conditionalFormatting>
  <conditionalFormatting sqref="W20">
    <cfRule type="cellIs" dxfId="409" priority="5" operator="equal">
      <formula>"Fail"</formula>
    </cfRule>
    <cfRule type="cellIs" dxfId="408" priority="6" operator="equal">
      <formula>"Pass"</formula>
    </cfRule>
  </conditionalFormatting>
  <conditionalFormatting sqref="AC20">
    <cfRule type="cellIs" dxfId="407" priority="3" operator="equal">
      <formula>"Fail"</formula>
    </cfRule>
    <cfRule type="cellIs" dxfId="406" priority="4" operator="equal">
      <formula>"Pass"</formula>
    </cfRule>
  </conditionalFormatting>
  <conditionalFormatting sqref="AD20">
    <cfRule type="cellIs" dxfId="405" priority="1" operator="equal">
      <formula>"Fail"</formula>
    </cfRule>
    <cfRule type="cellIs" dxfId="404" priority="2" operator="equal">
      <formula>"Pass"</formula>
    </cfRule>
  </conditionalFormatting>
  <pageMargins left="0.7" right="0.7" top="0.75" bottom="0.75" header="0.3" footer="0.3"/>
  <pageSetup paperSize="9" orientation="portrait" horizontalDpi="300" verticalDpi="300" r:id="rId1"/>
  <headerFooter>
    <oddHeader>&amp;L&amp;"Calibri"&amp;12&amp;K000000 EBA Regular Use&amp;1#_x000D_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7EB3C0-D7F9-41BC-9DF5-86AA80022A40}">
  <sheetPr>
    <tabColor theme="4" tint="0.79998168889431442"/>
  </sheetPr>
  <dimension ref="B1:F54"/>
  <sheetViews>
    <sheetView zoomScaleNormal="100" workbookViewId="0"/>
  </sheetViews>
  <sheetFormatPr defaultColWidth="9.140625" defaultRowHeight="14.25"/>
  <cols>
    <col min="1" max="1" width="4.5703125" style="19" customWidth="1"/>
    <col min="2" max="2" width="9.140625" style="19"/>
    <col min="3" max="3" width="25.85546875" style="19" customWidth="1"/>
    <col min="4" max="4" width="44.140625" style="19" customWidth="1"/>
    <col min="5" max="5" width="32.85546875" style="19" customWidth="1"/>
    <col min="6" max="6" width="45" style="19" bestFit="1" customWidth="1"/>
    <col min="7" max="7" width="26.7109375" style="19" customWidth="1"/>
    <col min="8" max="8" width="29.140625" style="19" customWidth="1"/>
    <col min="9" max="11" width="26.7109375" style="19" customWidth="1"/>
    <col min="12" max="12" width="26.28515625" style="19" customWidth="1"/>
    <col min="13" max="13" width="35" style="19" customWidth="1"/>
    <col min="14" max="14" width="22.85546875" style="19" customWidth="1"/>
    <col min="15" max="19" width="35" style="19" customWidth="1"/>
    <col min="20" max="20" width="32.28515625" style="19" customWidth="1"/>
    <col min="21" max="21" width="33.28515625" style="19" bestFit="1" customWidth="1"/>
    <col min="22" max="22" width="28.5703125" style="19" customWidth="1"/>
    <col min="23" max="23" width="26" style="19" customWidth="1"/>
    <col min="24" max="16384" width="9.140625" style="19"/>
  </cols>
  <sheetData>
    <row r="1" spans="2:6">
      <c r="B1" s="18" t="s">
        <v>301</v>
      </c>
    </row>
    <row r="3" spans="2:6" ht="21">
      <c r="B3" s="268"/>
      <c r="C3" s="269"/>
      <c r="D3" s="275"/>
      <c r="E3" s="73" t="s">
        <v>119</v>
      </c>
    </row>
    <row r="4" spans="2:6">
      <c r="B4" s="273"/>
      <c r="C4" s="288"/>
      <c r="D4" s="274"/>
      <c r="E4" s="68" t="s">
        <v>14</v>
      </c>
    </row>
    <row r="5" spans="2:6" ht="14.25" customHeight="1">
      <c r="B5" s="2" t="s">
        <v>14</v>
      </c>
      <c r="C5" s="307" t="s">
        <v>359</v>
      </c>
      <c r="D5" s="309"/>
      <c r="E5" s="165"/>
    </row>
    <row r="6" spans="2:6" ht="35.25" customHeight="1">
      <c r="B6" s="2" t="s">
        <v>16</v>
      </c>
      <c r="C6" s="320" t="s">
        <v>439</v>
      </c>
      <c r="D6" s="321"/>
      <c r="E6" s="165"/>
    </row>
    <row r="7" spans="2:6" ht="35.25" customHeight="1">
      <c r="B7" s="2" t="s">
        <v>18</v>
      </c>
      <c r="C7" s="320" t="s">
        <v>440</v>
      </c>
      <c r="D7" s="321"/>
      <c r="E7" s="165"/>
    </row>
    <row r="8" spans="2:6" ht="27" customHeight="1">
      <c r="B8" s="2" t="s">
        <v>20</v>
      </c>
      <c r="C8" s="308" t="s">
        <v>360</v>
      </c>
      <c r="D8" s="309"/>
      <c r="E8" s="165"/>
    </row>
    <row r="9" spans="2:6" ht="27" customHeight="1">
      <c r="B9" s="2" t="s">
        <v>22</v>
      </c>
      <c r="C9" s="315" t="s">
        <v>159</v>
      </c>
      <c r="D9" s="316"/>
      <c r="E9" s="165"/>
    </row>
    <row r="10" spans="2:6" ht="27" customHeight="1">
      <c r="B10" s="2" t="s">
        <v>23</v>
      </c>
      <c r="C10" s="94"/>
      <c r="D10" s="74" t="s">
        <v>111</v>
      </c>
      <c r="E10" s="165"/>
      <c r="F10" s="141" t="str">
        <f>IF(AND(E9="Yes", E10=""), "Please specify", "")</f>
        <v/>
      </c>
    </row>
    <row r="11" spans="2:6" ht="27" customHeight="1">
      <c r="B11" s="2" t="s">
        <v>25</v>
      </c>
      <c r="C11" s="313" t="s">
        <v>166</v>
      </c>
      <c r="D11" s="314"/>
      <c r="E11" s="165"/>
    </row>
    <row r="12" spans="2:6" ht="27" customHeight="1">
      <c r="B12" s="2" t="s">
        <v>27</v>
      </c>
      <c r="C12" s="94"/>
      <c r="D12" s="96" t="s">
        <v>168</v>
      </c>
      <c r="E12" s="165"/>
      <c r="F12" s="141" t="str">
        <f>IF(AND(E11="Yes", E12=""), "Please specify", "")</f>
        <v/>
      </c>
    </row>
    <row r="13" spans="2:6" ht="27" customHeight="1">
      <c r="B13" s="2" t="s">
        <v>35</v>
      </c>
      <c r="C13" s="317" t="s">
        <v>160</v>
      </c>
      <c r="D13" s="318"/>
      <c r="E13" s="165"/>
    </row>
    <row r="14" spans="2:6" ht="38.1" customHeight="1">
      <c r="B14" s="2" t="s">
        <v>36</v>
      </c>
      <c r="C14" s="75"/>
      <c r="D14" s="74" t="s">
        <v>221</v>
      </c>
      <c r="E14" s="165"/>
      <c r="F14" s="141" t="str">
        <f>IF(AND(E13="Yes", E14=""), "Please specify", "")</f>
        <v/>
      </c>
    </row>
    <row r="15" spans="2:6" ht="31.5" customHeight="1">
      <c r="B15" s="2" t="s">
        <v>37</v>
      </c>
      <c r="C15" s="307" t="s">
        <v>297</v>
      </c>
      <c r="D15" s="309"/>
      <c r="E15" s="165"/>
    </row>
    <row r="16" spans="2:6" ht="32.25" customHeight="1">
      <c r="B16" s="2" t="s">
        <v>38</v>
      </c>
      <c r="C16" s="315" t="s">
        <v>294</v>
      </c>
      <c r="D16" s="316"/>
      <c r="E16" s="165"/>
    </row>
    <row r="17" spans="2:6" ht="38.1" customHeight="1">
      <c r="B17" s="2" t="s">
        <v>39</v>
      </c>
      <c r="C17" s="113"/>
      <c r="D17" s="117" t="s">
        <v>295</v>
      </c>
      <c r="E17" s="165"/>
      <c r="F17" s="141" t="str">
        <f>IF(AND(E16="Yes", E17=""), "Please specify", "")</f>
        <v/>
      </c>
    </row>
    <row r="18" spans="2:6" ht="42" customHeight="1">
      <c r="B18" s="2" t="s">
        <v>40</v>
      </c>
      <c r="C18" s="315" t="s">
        <v>433</v>
      </c>
      <c r="D18" s="316"/>
      <c r="E18" s="165"/>
      <c r="F18" s="141"/>
    </row>
    <row r="19" spans="2:6" ht="21">
      <c r="B19" s="2" t="s">
        <v>41</v>
      </c>
      <c r="C19" s="160"/>
      <c r="D19" s="117" t="s">
        <v>432</v>
      </c>
      <c r="E19" s="165"/>
      <c r="F19" s="141" t="str">
        <f>IF(AND(E18="Yes", E19=""), "Please specify", "")</f>
        <v/>
      </c>
    </row>
    <row r="20" spans="2:6" ht="27" customHeight="1">
      <c r="B20" s="2" t="s">
        <v>42</v>
      </c>
      <c r="C20" s="313" t="s">
        <v>161</v>
      </c>
      <c r="D20" s="319"/>
      <c r="E20" s="165"/>
    </row>
    <row r="21" spans="2:6" ht="27" customHeight="1">
      <c r="B21" s="2" t="s">
        <v>43</v>
      </c>
      <c r="C21" s="313" t="s">
        <v>167</v>
      </c>
      <c r="D21" s="314"/>
      <c r="E21" s="165"/>
    </row>
    <row r="22" spans="2:6" ht="27" customHeight="1">
      <c r="B22" s="2" t="s">
        <v>44</v>
      </c>
      <c r="C22" s="75"/>
      <c r="D22" s="96" t="s">
        <v>169</v>
      </c>
      <c r="E22" s="165"/>
      <c r="F22" s="141" t="str">
        <f>IF(AND(E21="Yes", E22=""), "Please specify", "")</f>
        <v/>
      </c>
    </row>
    <row r="23" spans="2:6" ht="27" customHeight="1">
      <c r="B23" s="2" t="s">
        <v>156</v>
      </c>
      <c r="C23" s="313" t="s">
        <v>136</v>
      </c>
      <c r="D23" s="319"/>
      <c r="E23" s="165"/>
    </row>
    <row r="24" spans="2:6" ht="27" customHeight="1">
      <c r="B24" s="2" t="s">
        <v>157</v>
      </c>
      <c r="C24" s="307" t="s">
        <v>120</v>
      </c>
      <c r="D24" s="74" t="s">
        <v>46</v>
      </c>
      <c r="E24" s="165"/>
    </row>
    <row r="25" spans="2:6" ht="27" customHeight="1">
      <c r="B25" s="2" t="s">
        <v>158</v>
      </c>
      <c r="C25" s="308"/>
      <c r="D25" s="74" t="s">
        <v>162</v>
      </c>
      <c r="E25" s="165"/>
    </row>
    <row r="26" spans="2:6" ht="27" customHeight="1">
      <c r="B26" s="2" t="s">
        <v>204</v>
      </c>
      <c r="C26" s="308"/>
      <c r="D26" s="74" t="s">
        <v>47</v>
      </c>
      <c r="E26" s="165"/>
    </row>
    <row r="27" spans="2:6" ht="34.5" customHeight="1">
      <c r="B27" s="2" t="s">
        <v>210</v>
      </c>
      <c r="C27" s="308"/>
      <c r="D27" s="74" t="s">
        <v>358</v>
      </c>
      <c r="E27" s="165"/>
    </row>
    <row r="28" spans="2:6" ht="27" customHeight="1">
      <c r="B28" s="2" t="s">
        <v>211</v>
      </c>
      <c r="C28" s="309"/>
      <c r="D28" s="74" t="s">
        <v>121</v>
      </c>
      <c r="E28" s="165"/>
    </row>
    <row r="29" spans="2:6" ht="27" customHeight="1">
      <c r="B29" s="2" t="s">
        <v>213</v>
      </c>
      <c r="C29" s="310" t="s">
        <v>185</v>
      </c>
      <c r="D29" s="113" t="s">
        <v>176</v>
      </c>
      <c r="E29" s="165"/>
    </row>
    <row r="30" spans="2:6" ht="27" customHeight="1">
      <c r="B30" s="2" t="s">
        <v>214</v>
      </c>
      <c r="C30" s="311"/>
      <c r="D30" s="75" t="s">
        <v>357</v>
      </c>
      <c r="E30" s="165"/>
    </row>
    <row r="31" spans="2:6" ht="27" customHeight="1">
      <c r="B31" s="2" t="s">
        <v>215</v>
      </c>
      <c r="C31" s="311"/>
      <c r="D31" s="75" t="s">
        <v>177</v>
      </c>
      <c r="E31" s="165"/>
    </row>
    <row r="32" spans="2:6" ht="27" customHeight="1">
      <c r="B32" s="2" t="s">
        <v>216</v>
      </c>
      <c r="C32" s="311"/>
      <c r="D32" s="75" t="s">
        <v>178</v>
      </c>
      <c r="E32" s="165"/>
    </row>
    <row r="33" spans="2:5" ht="27" customHeight="1">
      <c r="B33" s="2" t="s">
        <v>217</v>
      </c>
      <c r="C33" s="311"/>
      <c r="D33" s="75" t="s">
        <v>356</v>
      </c>
      <c r="E33" s="165"/>
    </row>
    <row r="34" spans="2:5" ht="27" customHeight="1">
      <c r="B34" s="2" t="s">
        <v>218</v>
      </c>
      <c r="C34" s="312"/>
      <c r="D34" s="75" t="s">
        <v>121</v>
      </c>
      <c r="E34" s="165"/>
    </row>
    <row r="35" spans="2:5" ht="27" customHeight="1">
      <c r="B35" s="2" t="s">
        <v>219</v>
      </c>
      <c r="C35" s="310" t="s">
        <v>445</v>
      </c>
      <c r="D35" s="114" t="s">
        <v>179</v>
      </c>
      <c r="E35" s="165"/>
    </row>
    <row r="36" spans="2:5" ht="34.5" customHeight="1">
      <c r="B36" s="2" t="s">
        <v>220</v>
      </c>
      <c r="C36" s="311"/>
      <c r="D36" s="95" t="s">
        <v>182</v>
      </c>
      <c r="E36" s="165"/>
    </row>
    <row r="37" spans="2:5" ht="27" customHeight="1">
      <c r="B37" s="2" t="s">
        <v>250</v>
      </c>
      <c r="C37" s="311"/>
      <c r="D37" s="95" t="s">
        <v>180</v>
      </c>
      <c r="E37" s="165"/>
    </row>
    <row r="38" spans="2:5" ht="27" customHeight="1">
      <c r="B38" s="2" t="s">
        <v>251</v>
      </c>
      <c r="C38" s="311"/>
      <c r="D38" s="95" t="s">
        <v>181</v>
      </c>
      <c r="E38" s="165"/>
    </row>
    <row r="39" spans="2:5" ht="27" customHeight="1">
      <c r="B39" s="2" t="s">
        <v>252</v>
      </c>
      <c r="C39" s="312"/>
      <c r="D39" s="95" t="s">
        <v>121</v>
      </c>
      <c r="E39" s="169"/>
    </row>
    <row r="40" spans="2:5" ht="13.5" customHeight="1">
      <c r="B40" s="2" t="s">
        <v>253</v>
      </c>
      <c r="C40" s="310" t="s">
        <v>446</v>
      </c>
      <c r="D40" s="114" t="s">
        <v>183</v>
      </c>
      <c r="E40" s="165"/>
    </row>
    <row r="41" spans="2:5" ht="21">
      <c r="B41" s="2" t="s">
        <v>255</v>
      </c>
      <c r="C41" s="311"/>
      <c r="D41" s="95" t="s">
        <v>184</v>
      </c>
      <c r="E41" s="165"/>
    </row>
    <row r="42" spans="2:5" ht="21">
      <c r="B42" s="2" t="s">
        <v>256</v>
      </c>
      <c r="C42" s="311"/>
      <c r="D42" s="115" t="s">
        <v>186</v>
      </c>
      <c r="E42" s="165"/>
    </row>
    <row r="43" spans="2:5">
      <c r="B43" s="2" t="s">
        <v>257</v>
      </c>
      <c r="C43" s="311"/>
      <c r="D43" s="95" t="s">
        <v>187</v>
      </c>
      <c r="E43" s="165"/>
    </row>
    <row r="44" spans="2:5" ht="24" customHeight="1">
      <c r="B44" s="2" t="s">
        <v>258</v>
      </c>
      <c r="C44" s="311"/>
      <c r="D44" s="95" t="s">
        <v>188</v>
      </c>
      <c r="E44" s="165"/>
    </row>
    <row r="45" spans="2:5">
      <c r="B45" s="2" t="s">
        <v>259</v>
      </c>
      <c r="C45" s="312"/>
      <c r="D45" s="95" t="s">
        <v>45</v>
      </c>
      <c r="E45" s="165"/>
    </row>
    <row r="46" spans="2:5" ht="31.5">
      <c r="B46" s="2" t="s">
        <v>492</v>
      </c>
      <c r="C46" s="310" t="s">
        <v>499</v>
      </c>
      <c r="D46" s="95" t="s">
        <v>485</v>
      </c>
      <c r="E46" s="165"/>
    </row>
    <row r="47" spans="2:5">
      <c r="B47" s="2" t="s">
        <v>493</v>
      </c>
      <c r="C47" s="311"/>
      <c r="D47" s="95" t="s">
        <v>486</v>
      </c>
      <c r="E47" s="165"/>
    </row>
    <row r="48" spans="2:5">
      <c r="B48" s="2" t="s">
        <v>494</v>
      </c>
      <c r="C48" s="311"/>
      <c r="D48" s="95" t="s">
        <v>487</v>
      </c>
      <c r="E48" s="165"/>
    </row>
    <row r="49" spans="2:6">
      <c r="B49" s="2" t="s">
        <v>495</v>
      </c>
      <c r="C49" s="311"/>
      <c r="D49" s="95" t="s">
        <v>488</v>
      </c>
      <c r="E49" s="165"/>
    </row>
    <row r="50" spans="2:6" ht="21">
      <c r="B50" s="2" t="s">
        <v>496</v>
      </c>
      <c r="C50" s="311"/>
      <c r="D50" s="95" t="s">
        <v>489</v>
      </c>
      <c r="E50" s="165"/>
    </row>
    <row r="51" spans="2:6">
      <c r="B51" s="2" t="s">
        <v>497</v>
      </c>
      <c r="C51" s="311"/>
      <c r="D51" s="95" t="s">
        <v>490</v>
      </c>
      <c r="E51" s="165"/>
    </row>
    <row r="52" spans="2:6" ht="21">
      <c r="B52" s="2" t="s">
        <v>498</v>
      </c>
      <c r="C52" s="312"/>
      <c r="D52" s="95" t="s">
        <v>491</v>
      </c>
      <c r="E52" s="165"/>
      <c r="F52" s="141" t="str">
        <f>IF(AND(OR(E46="Yes",E47="Yes",E48="Yes",E49="Yes",E50="Yes",E51="Yes"), E52=""), "Please specify", "")</f>
        <v/>
      </c>
    </row>
    <row r="53" spans="2:6" ht="21.75" customHeight="1">
      <c r="B53" s="2" t="s">
        <v>503</v>
      </c>
      <c r="C53" s="313" t="s">
        <v>500</v>
      </c>
      <c r="D53" s="314"/>
      <c r="E53" s="165"/>
    </row>
    <row r="54" spans="2:6" ht="26.25" customHeight="1">
      <c r="B54" s="2" t="s">
        <v>504</v>
      </c>
      <c r="C54" s="75"/>
      <c r="D54" s="96" t="s">
        <v>501</v>
      </c>
      <c r="E54" s="170"/>
      <c r="F54" s="141" t="str">
        <f>IF(AND(E53="Yes", E54=""), "Please specify", "")</f>
        <v/>
      </c>
    </row>
  </sheetData>
  <sheetProtection algorithmName="SHA-512" hashValue="ZwTJOL8BKrsf6X/8W6Q0GL+lncmdEynG8gBjifjreH/Abof1F80Hu95/jwQr5i5TG+hkXC5szkE9RpG3+uaehQ==" saltValue="C0UgEOB59MkF4qZzZ2m5eA==" spinCount="100000" sheet="1" objects="1" scenarios="1"/>
  <mergeCells count="20">
    <mergeCell ref="B3:D4"/>
    <mergeCell ref="C9:D9"/>
    <mergeCell ref="C13:D13"/>
    <mergeCell ref="C23:D23"/>
    <mergeCell ref="C20:D20"/>
    <mergeCell ref="C21:D21"/>
    <mergeCell ref="C11:D11"/>
    <mergeCell ref="C15:D15"/>
    <mergeCell ref="C16:D16"/>
    <mergeCell ref="C5:D5"/>
    <mergeCell ref="C8:D8"/>
    <mergeCell ref="C18:D18"/>
    <mergeCell ref="C6:D6"/>
    <mergeCell ref="C7:D7"/>
    <mergeCell ref="C24:C28"/>
    <mergeCell ref="C29:C34"/>
    <mergeCell ref="C35:C39"/>
    <mergeCell ref="C46:C52"/>
    <mergeCell ref="C53:D53"/>
    <mergeCell ref="C40:C45"/>
  </mergeCells>
  <phoneticPr fontId="5" type="noConversion"/>
  <pageMargins left="0.7" right="0.7" top="0.75" bottom="0.75" header="0.3" footer="0.3"/>
  <pageSetup paperSize="9" orientation="portrait" verticalDpi="30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14">
        <x14:dataValidation type="list" allowBlank="1" showInputMessage="1" showErrorMessage="1" xr:uid="{24CA8602-C265-44EA-B70F-1FABDF84C7EB}">
          <x14:formula1>
            <xm:f>Instructions!$D$159:$D$160</xm:f>
          </x14:formula1>
          <xm:sqref>E9</xm:sqref>
        </x14:dataValidation>
        <x14:dataValidation type="list" allowBlank="1" showInputMessage="1" showErrorMessage="1" xr:uid="{BEC48E37-6F0B-453E-8A84-1BB988268F16}">
          <x14:formula1>
            <xm:f>Instructions!$D$162:$D$163</xm:f>
          </x14:formula1>
          <xm:sqref>E11</xm:sqref>
        </x14:dataValidation>
        <x14:dataValidation type="list" allowBlank="1" showInputMessage="1" showErrorMessage="1" xr:uid="{9D1AB6FE-B925-4254-8F77-D210C0BDC197}">
          <x14:formula1>
            <xm:f>Instructions!$D$183:$D$184</xm:f>
          </x14:formula1>
          <xm:sqref>E23:E27</xm:sqref>
        </x14:dataValidation>
        <x14:dataValidation type="list" allowBlank="1" showInputMessage="1" showErrorMessage="1" xr:uid="{AD0B7800-B0F6-4EE5-B06D-9DA957EEA010}">
          <x14:formula1>
            <xm:f>Instructions!$D$178:$D$179</xm:f>
          </x14:formula1>
          <xm:sqref>E21</xm:sqref>
        </x14:dataValidation>
        <x14:dataValidation type="list" allowBlank="1" showInputMessage="1" showErrorMessage="1" xr:uid="{6775CBC0-EA10-4DD9-B658-0C502F2600CA}">
          <x14:formula1>
            <xm:f>Instructions!$D$165:$D$166</xm:f>
          </x14:formula1>
          <xm:sqref>E13</xm:sqref>
        </x14:dataValidation>
        <x14:dataValidation type="list" allowBlank="1" showInputMessage="1" showErrorMessage="1" xr:uid="{29106950-BC27-48AD-ADFF-6D049582B73E}">
          <x14:formula1>
            <xm:f>Instructions!$D$176:$D$177</xm:f>
          </x14:formula1>
          <xm:sqref>E20</xm:sqref>
        </x14:dataValidation>
        <x14:dataValidation type="list" allowBlank="1" showInputMessage="1" showErrorMessage="1" xr:uid="{6623DAE0-845C-4CB1-8593-E12ED44C74B0}">
          <x14:formula1>
            <xm:f>Instructions!$D$168:$D$169</xm:f>
          </x14:formula1>
          <xm:sqref>E15</xm:sqref>
        </x14:dataValidation>
        <x14:dataValidation type="list" allowBlank="1" showInputMessage="1" showErrorMessage="1" xr:uid="{111C423F-6134-4E0A-ADA0-3D1E3952B46D}">
          <x14:formula1>
            <xm:f>Instructions!$D$170:$D$171</xm:f>
          </x14:formula1>
          <xm:sqref>E16</xm:sqref>
        </x14:dataValidation>
        <x14:dataValidation type="list" allowBlank="1" showInputMessage="1" showErrorMessage="1" xr:uid="{C85A1F9E-C4A3-485A-A1F6-3DB8E1892DCA}">
          <x14:formula1>
            <xm:f>Instructions!$D$187:$D$188</xm:f>
          </x14:formula1>
          <xm:sqref>E35:E38</xm:sqref>
        </x14:dataValidation>
        <x14:dataValidation type="list" allowBlank="1" showInputMessage="1" showErrorMessage="1" xr:uid="{EC7C6BE5-69D1-46D1-912E-9E2E9F889D37}">
          <x14:formula1>
            <xm:f>Instructions!$D$189:$D$194</xm:f>
          </x14:formula1>
          <xm:sqref>E40:E45</xm:sqref>
        </x14:dataValidation>
        <x14:dataValidation type="list" allowBlank="1" showInputMessage="1" showErrorMessage="1" xr:uid="{E383FB02-0119-4C23-B147-A24D9DCBA54F}">
          <x14:formula1>
            <xm:f>Instructions!$D$185:$D$186</xm:f>
          </x14:formula1>
          <xm:sqref>E29:E33</xm:sqref>
        </x14:dataValidation>
        <x14:dataValidation type="list" allowBlank="1" showInputMessage="1" showErrorMessage="1" xr:uid="{DF12B5C3-C9D9-43E0-B872-F8B243703DB1}">
          <x14:formula1>
            <xm:f>Instructions!$D$173:$D$174</xm:f>
          </x14:formula1>
          <xm:sqref>E18</xm:sqref>
        </x14:dataValidation>
        <x14:dataValidation type="list" allowBlank="1" showInputMessage="1" showErrorMessage="1" xr:uid="{A3C95BB8-40A6-4D24-8736-0609C3349B1C}">
          <x14:formula1>
            <xm:f>Instructions!$D$195:$D$196</xm:f>
          </x14:formula1>
          <xm:sqref>E46:E51</xm:sqref>
        </x14:dataValidation>
        <x14:dataValidation type="list" allowBlank="1" showInputMessage="1" showErrorMessage="1" xr:uid="{F46030A1-8821-466E-9CDC-C7449B8795A0}">
          <x14:formula1>
            <xm:f>Instructions!$D$198:$D$199</xm:f>
          </x14:formula1>
          <xm:sqref>E53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0D96B9-ECE5-4D88-936F-48CB45767C38}">
  <sheetPr>
    <tabColor theme="9" tint="0.79998168889431442"/>
  </sheetPr>
  <dimension ref="B1:P74"/>
  <sheetViews>
    <sheetView zoomScaleNormal="100" workbookViewId="0"/>
  </sheetViews>
  <sheetFormatPr defaultColWidth="9.140625" defaultRowHeight="14.25"/>
  <cols>
    <col min="1" max="1" width="2.140625" style="19" customWidth="1"/>
    <col min="2" max="2" width="9.140625" style="19"/>
    <col min="3" max="3" width="30.85546875" style="19" bestFit="1" customWidth="1"/>
    <col min="4" max="4" width="41.28515625" style="19" bestFit="1" customWidth="1"/>
    <col min="5" max="5" width="21" style="19" bestFit="1" customWidth="1"/>
    <col min="6" max="10" width="17" style="19" customWidth="1"/>
    <col min="11" max="11" width="25.42578125" style="19" customWidth="1"/>
    <col min="12" max="13" width="23.5703125" style="19" customWidth="1"/>
    <col min="14" max="14" width="22.5703125" style="19" bestFit="1" customWidth="1"/>
    <col min="15" max="15" width="21.7109375" style="19" customWidth="1"/>
    <col min="16" max="16" width="22.5703125" style="19" customWidth="1"/>
    <col min="17" max="16384" width="9.140625" style="19"/>
  </cols>
  <sheetData>
    <row r="1" spans="2:16">
      <c r="B1" s="18" t="s">
        <v>302</v>
      </c>
    </row>
    <row r="3" spans="2:16" ht="35.25" customHeight="1">
      <c r="C3" s="268"/>
      <c r="D3" s="275"/>
      <c r="E3" s="268" t="s">
        <v>110</v>
      </c>
      <c r="F3" s="269"/>
      <c r="G3" s="269"/>
      <c r="H3" s="269"/>
      <c r="I3" s="269"/>
      <c r="J3" s="177"/>
      <c r="K3" s="268" t="s">
        <v>225</v>
      </c>
      <c r="L3" s="269"/>
      <c r="M3" s="322" t="s">
        <v>139</v>
      </c>
      <c r="N3" s="263" t="s">
        <v>125</v>
      </c>
      <c r="O3" s="264"/>
      <c r="P3" s="265"/>
    </row>
    <row r="4" spans="2:16" ht="15" customHeight="1">
      <c r="C4" s="276"/>
      <c r="D4" s="277"/>
      <c r="E4" s="14"/>
      <c r="F4" s="263" t="s">
        <v>29</v>
      </c>
      <c r="G4" s="264"/>
      <c r="H4" s="264"/>
      <c r="I4" s="264"/>
      <c r="J4" s="265"/>
      <c r="K4" s="4"/>
      <c r="L4" s="270" t="s">
        <v>140</v>
      </c>
      <c r="M4" s="283"/>
      <c r="N4" s="266" t="s">
        <v>126</v>
      </c>
      <c r="O4" s="266" t="s">
        <v>454</v>
      </c>
      <c r="P4" s="266" t="s">
        <v>453</v>
      </c>
    </row>
    <row r="5" spans="2:16" ht="86.25" customHeight="1">
      <c r="C5" s="276"/>
      <c r="D5" s="277"/>
      <c r="E5" s="7"/>
      <c r="F5" s="6" t="s">
        <v>30</v>
      </c>
      <c r="G5" s="6" t="s">
        <v>31</v>
      </c>
      <c r="H5" s="6" t="s">
        <v>32</v>
      </c>
      <c r="I5" s="6" t="s">
        <v>33</v>
      </c>
      <c r="J5" s="6" t="s">
        <v>34</v>
      </c>
      <c r="K5" s="16"/>
      <c r="L5" s="272"/>
      <c r="M5" s="267"/>
      <c r="N5" s="267"/>
      <c r="O5" s="267"/>
      <c r="P5" s="267"/>
    </row>
    <row r="6" spans="2:16" ht="20.25" customHeight="1">
      <c r="C6" s="273"/>
      <c r="D6" s="274"/>
      <c r="E6" s="1" t="s">
        <v>14</v>
      </c>
      <c r="F6" s="2" t="s">
        <v>16</v>
      </c>
      <c r="G6" s="2" t="s">
        <v>18</v>
      </c>
      <c r="H6" s="2" t="s">
        <v>20</v>
      </c>
      <c r="I6" s="2" t="s">
        <v>22</v>
      </c>
      <c r="J6" s="2" t="s">
        <v>23</v>
      </c>
      <c r="K6" s="2" t="s">
        <v>25</v>
      </c>
      <c r="L6" s="2" t="s">
        <v>27</v>
      </c>
      <c r="M6" s="2" t="s">
        <v>35</v>
      </c>
      <c r="N6" s="2" t="s">
        <v>36</v>
      </c>
      <c r="O6" s="2" t="s">
        <v>37</v>
      </c>
      <c r="P6" s="2" t="s">
        <v>38</v>
      </c>
    </row>
    <row r="7" spans="2:16">
      <c r="B7" s="2" t="s">
        <v>14</v>
      </c>
      <c r="C7" s="278" t="s">
        <v>247</v>
      </c>
      <c r="D7" s="279"/>
      <c r="E7" s="174"/>
      <c r="F7" s="174"/>
      <c r="G7" s="174"/>
      <c r="H7" s="174"/>
      <c r="I7" s="174"/>
      <c r="J7" s="174"/>
      <c r="K7" s="77"/>
      <c r="L7" s="77"/>
      <c r="M7" s="77"/>
      <c r="N7" s="77"/>
      <c r="O7" s="175"/>
      <c r="P7" s="175"/>
    </row>
    <row r="8" spans="2:16" ht="15" customHeight="1">
      <c r="B8" s="2" t="s">
        <v>16</v>
      </c>
      <c r="C8" s="257" t="s">
        <v>149</v>
      </c>
      <c r="D8" s="258"/>
      <c r="E8" s="176">
        <f t="shared" ref="E8:I8" si="0">+E11+E18+E21+E28+E31+E38+E41+E44</f>
        <v>0</v>
      </c>
      <c r="F8" s="176">
        <f t="shared" si="0"/>
        <v>0</v>
      </c>
      <c r="G8" s="176">
        <f t="shared" si="0"/>
        <v>0</v>
      </c>
      <c r="H8" s="176">
        <f t="shared" si="0"/>
        <v>0</v>
      </c>
      <c r="I8" s="176">
        <f t="shared" si="0"/>
        <v>0</v>
      </c>
      <c r="J8" s="175"/>
      <c r="K8" s="60"/>
      <c r="L8" s="60"/>
      <c r="M8" s="60"/>
      <c r="N8" s="60"/>
      <c r="O8" s="176">
        <f>+O11+O18+O21+O28+O31+O38+O41+O44</f>
        <v>0</v>
      </c>
      <c r="P8" s="176">
        <f>+P11+P18+P21+P28+P31+P38+P41+P44</f>
        <v>0</v>
      </c>
    </row>
    <row r="9" spans="2:16" ht="15" customHeight="1">
      <c r="B9" s="2"/>
      <c r="C9" s="299" t="s">
        <v>368</v>
      </c>
      <c r="D9" s="300"/>
      <c r="E9" s="138" t="str">
        <f>IF(AND(ISNUMBER(E7), ISNUMBER(E8)), IF(E7&gt;=E8, "Pass", "Fail"),"")</f>
        <v/>
      </c>
      <c r="F9" s="138" t="str">
        <f t="shared" ref="F9:I9" si="1">IF(AND(ISNUMBER(F7), ISNUMBER(F8)), IF(F7&gt;=F8, "Pass", "Fail"),"")</f>
        <v/>
      </c>
      <c r="G9" s="138" t="str">
        <f t="shared" si="1"/>
        <v/>
      </c>
      <c r="H9" s="138" t="str">
        <f t="shared" si="1"/>
        <v/>
      </c>
      <c r="I9" s="138" t="str">
        <f t="shared" si="1"/>
        <v/>
      </c>
      <c r="J9" s="138"/>
      <c r="K9" s="138"/>
      <c r="L9" s="138"/>
      <c r="M9" s="138"/>
      <c r="N9" s="138"/>
      <c r="O9" s="138" t="str">
        <f>IF(AND(ISNUMBER(O7), ISNUMBER(O8)), IF(O7&gt;=O8, "Pass", "Fail"),"")</f>
        <v/>
      </c>
      <c r="P9" s="138" t="str">
        <f>IF(AND(ISNUMBER(P7), ISNUMBER(P8)), IF(P7&gt;=P8, "Pass", "Fail"),"")</f>
        <v/>
      </c>
    </row>
    <row r="10" spans="2:16" ht="22.5" customHeight="1">
      <c r="B10" s="2" t="s">
        <v>18</v>
      </c>
      <c r="C10" s="255" t="s">
        <v>227</v>
      </c>
      <c r="D10" s="256"/>
      <c r="E10" s="175"/>
      <c r="F10" s="175"/>
      <c r="G10" s="175"/>
      <c r="H10" s="175"/>
      <c r="I10" s="175"/>
      <c r="J10" s="175"/>
      <c r="K10" s="60"/>
      <c r="L10" s="60"/>
      <c r="M10" s="60"/>
      <c r="N10" s="165"/>
      <c r="O10" s="175"/>
      <c r="P10" s="175"/>
    </row>
    <row r="11" spans="2:16" ht="21" customHeight="1">
      <c r="B11" s="2" t="s">
        <v>20</v>
      </c>
      <c r="C11" s="257" t="s">
        <v>228</v>
      </c>
      <c r="D11" s="258"/>
      <c r="E11" s="175"/>
      <c r="F11" s="175"/>
      <c r="G11" s="175"/>
      <c r="H11" s="175"/>
      <c r="I11" s="175"/>
      <c r="J11" s="175"/>
      <c r="K11" s="165"/>
      <c r="L11" s="165"/>
      <c r="M11" s="165"/>
      <c r="N11" s="165"/>
      <c r="O11" s="175"/>
      <c r="P11" s="175"/>
    </row>
    <row r="12" spans="2:16" ht="15" customHeight="1">
      <c r="B12" s="2"/>
      <c r="C12" s="299" t="s">
        <v>385</v>
      </c>
      <c r="D12" s="300"/>
      <c r="E12" s="138" t="str">
        <f>IF(AND(ISNUMBER(E10), ISNUMBER(E11)), IF(E10&gt;=E11, "Pass", "Fail"),"")</f>
        <v/>
      </c>
      <c r="F12" s="138" t="str">
        <f t="shared" ref="F12:I12" si="2">IF(AND(ISNUMBER(F10), ISNUMBER(F11)), IF(F10&gt;=F11, "Pass", "Fail"),"")</f>
        <v/>
      </c>
      <c r="G12" s="138" t="str">
        <f t="shared" si="2"/>
        <v/>
      </c>
      <c r="H12" s="138" t="str">
        <f t="shared" si="2"/>
        <v/>
      </c>
      <c r="I12" s="138" t="str">
        <f t="shared" si="2"/>
        <v/>
      </c>
      <c r="J12" s="138"/>
      <c r="K12" s="138"/>
      <c r="L12" s="138"/>
      <c r="M12" s="138"/>
      <c r="N12" s="138"/>
      <c r="O12" s="138" t="str">
        <f t="shared" ref="O12:P12" si="3">IF(AND(ISNUMBER(O10), ISNUMBER(O11)), IF(O10&gt;=O11, "Pass", "Fail"),"")</f>
        <v/>
      </c>
      <c r="P12" s="138" t="str">
        <f t="shared" si="3"/>
        <v/>
      </c>
    </row>
    <row r="13" spans="2:16" ht="21" customHeight="1">
      <c r="B13" s="2" t="s">
        <v>22</v>
      </c>
      <c r="C13" s="261" t="s">
        <v>337</v>
      </c>
      <c r="D13" s="262"/>
      <c r="E13" s="175"/>
      <c r="F13" s="175"/>
      <c r="G13" s="175"/>
      <c r="H13" s="175"/>
      <c r="I13" s="175"/>
      <c r="J13" s="175"/>
      <c r="K13" s="165"/>
      <c r="L13" s="165"/>
      <c r="M13" s="60"/>
      <c r="N13" s="165"/>
      <c r="O13" s="175"/>
      <c r="P13" s="175"/>
    </row>
    <row r="14" spans="2:16" ht="26.25" customHeight="1">
      <c r="B14" s="2" t="s">
        <v>23</v>
      </c>
      <c r="C14" s="261" t="s">
        <v>338</v>
      </c>
      <c r="D14" s="262"/>
      <c r="E14" s="175"/>
      <c r="F14" s="175"/>
      <c r="G14" s="175"/>
      <c r="H14" s="175"/>
      <c r="I14" s="175"/>
      <c r="J14" s="175"/>
      <c r="K14" s="165"/>
      <c r="L14" s="165"/>
      <c r="M14" s="60"/>
      <c r="N14" s="165"/>
      <c r="O14" s="175"/>
      <c r="P14" s="175"/>
    </row>
    <row r="15" spans="2:16" ht="26.25" customHeight="1">
      <c r="B15" s="2" t="s">
        <v>25</v>
      </c>
      <c r="C15" s="261" t="s">
        <v>339</v>
      </c>
      <c r="D15" s="262"/>
      <c r="E15" s="175"/>
      <c r="F15" s="175"/>
      <c r="G15" s="175"/>
      <c r="H15" s="175"/>
      <c r="I15" s="175"/>
      <c r="J15" s="175"/>
      <c r="K15" s="165"/>
      <c r="L15" s="165"/>
      <c r="M15" s="60"/>
      <c r="N15" s="165"/>
      <c r="O15" s="175"/>
      <c r="P15" s="175"/>
    </row>
    <row r="16" spans="2:16" ht="15" customHeight="1">
      <c r="B16" s="2"/>
      <c r="C16" s="299" t="s">
        <v>386</v>
      </c>
      <c r="D16" s="300"/>
      <c r="E16" s="138" t="str">
        <f>IF(AND(ISNUMBER(E11), ISNUMBER(E13), ISNUMBER(E14), ISNUMBER(E15)), IF(E11&gt;=SUM(E13, E14, E15), "Pass", "Fail"),"")</f>
        <v/>
      </c>
      <c r="F16" s="138" t="str">
        <f t="shared" ref="F16:I16" si="4">IF(AND(ISNUMBER(F11), ISNUMBER(F13), ISNUMBER(F14), ISNUMBER(F15)), IF(F11&gt;=SUM(F13, F14, F15), "Pass", "Fail"),"")</f>
        <v/>
      </c>
      <c r="G16" s="138" t="str">
        <f t="shared" si="4"/>
        <v/>
      </c>
      <c r="H16" s="138" t="str">
        <f t="shared" si="4"/>
        <v/>
      </c>
      <c r="I16" s="138" t="str">
        <f t="shared" si="4"/>
        <v/>
      </c>
      <c r="J16" s="138"/>
      <c r="K16" s="138"/>
      <c r="L16" s="138"/>
      <c r="M16" s="138"/>
      <c r="N16" s="138"/>
      <c r="O16" s="138" t="str">
        <f t="shared" ref="O16" si="5">IF(AND(ISNUMBER(O11), ISNUMBER(O13), ISNUMBER(O14), ISNUMBER(O15)), IF(O11&gt;=SUM(O13, O14, O15), "Pass", "Fail"),"")</f>
        <v/>
      </c>
      <c r="P16" s="138" t="str">
        <f t="shared" ref="P16" si="6">IF(AND(ISNUMBER(P11), ISNUMBER(P13), ISNUMBER(P14), ISNUMBER(P15)), IF(P11&gt;=SUM(P13, P14, P15), "Pass", "Fail"),"")</f>
        <v/>
      </c>
    </row>
    <row r="17" spans="2:16">
      <c r="B17" s="2" t="s">
        <v>27</v>
      </c>
      <c r="C17" s="255" t="s">
        <v>229</v>
      </c>
      <c r="D17" s="256"/>
      <c r="E17" s="175"/>
      <c r="F17" s="175"/>
      <c r="G17" s="175"/>
      <c r="H17" s="175"/>
      <c r="I17" s="175"/>
      <c r="J17" s="175"/>
      <c r="K17" s="60"/>
      <c r="L17" s="60"/>
      <c r="M17" s="60"/>
      <c r="N17" s="165"/>
      <c r="O17" s="175"/>
      <c r="P17" s="175"/>
    </row>
    <row r="18" spans="2:16">
      <c r="B18" s="2" t="s">
        <v>35</v>
      </c>
      <c r="C18" s="257" t="s">
        <v>230</v>
      </c>
      <c r="D18" s="258"/>
      <c r="E18" s="175"/>
      <c r="F18" s="175"/>
      <c r="G18" s="175"/>
      <c r="H18" s="175"/>
      <c r="I18" s="175"/>
      <c r="J18" s="175"/>
      <c r="K18" s="165"/>
      <c r="L18" s="165"/>
      <c r="M18" s="60"/>
      <c r="N18" s="165"/>
      <c r="O18" s="175"/>
      <c r="P18" s="175"/>
    </row>
    <row r="19" spans="2:16" ht="15" customHeight="1">
      <c r="B19" s="2"/>
      <c r="C19" s="299" t="s">
        <v>387</v>
      </c>
      <c r="D19" s="300"/>
      <c r="E19" s="138" t="str">
        <f>IF(AND(ISNUMBER(E17), ISNUMBER(E18)), IF(E17&gt;=E18, "Pass", "Fail"),"")</f>
        <v/>
      </c>
      <c r="F19" s="138" t="str">
        <f t="shared" ref="F19:I19" si="7">IF(AND(ISNUMBER(F17), ISNUMBER(F18)), IF(F17&gt;=F18, "Pass", "Fail"),"")</f>
        <v/>
      </c>
      <c r="G19" s="138" t="str">
        <f t="shared" si="7"/>
        <v/>
      </c>
      <c r="H19" s="138" t="str">
        <f t="shared" si="7"/>
        <v/>
      </c>
      <c r="I19" s="138" t="str">
        <f t="shared" si="7"/>
        <v/>
      </c>
      <c r="J19" s="138"/>
      <c r="K19" s="138"/>
      <c r="L19" s="138"/>
      <c r="M19" s="138"/>
      <c r="N19" s="138"/>
      <c r="O19" s="138" t="str">
        <f t="shared" ref="O19:P19" si="8">IF(AND(ISNUMBER(O17), ISNUMBER(O18)), IF(O17&gt;=O18, "Pass", "Fail"),"")</f>
        <v/>
      </c>
      <c r="P19" s="138" t="str">
        <f t="shared" si="8"/>
        <v/>
      </c>
    </row>
    <row r="20" spans="2:16" ht="23.25" customHeight="1">
      <c r="B20" s="2" t="s">
        <v>36</v>
      </c>
      <c r="C20" s="255" t="s">
        <v>201</v>
      </c>
      <c r="D20" s="256"/>
      <c r="E20" s="175"/>
      <c r="F20" s="175"/>
      <c r="G20" s="175"/>
      <c r="H20" s="175"/>
      <c r="I20" s="175"/>
      <c r="J20" s="175"/>
      <c r="K20" s="60"/>
      <c r="L20" s="60"/>
      <c r="M20" s="60"/>
      <c r="N20" s="165"/>
      <c r="O20" s="175"/>
      <c r="P20" s="175"/>
    </row>
    <row r="21" spans="2:16" ht="25.5" customHeight="1">
      <c r="B21" s="2" t="s">
        <v>37</v>
      </c>
      <c r="C21" s="257" t="s">
        <v>202</v>
      </c>
      <c r="D21" s="258"/>
      <c r="E21" s="175"/>
      <c r="F21" s="175"/>
      <c r="G21" s="175"/>
      <c r="H21" s="175"/>
      <c r="I21" s="175"/>
      <c r="J21" s="175"/>
      <c r="K21" s="165"/>
      <c r="L21" s="165"/>
      <c r="M21" s="165"/>
      <c r="N21" s="165"/>
      <c r="O21" s="175"/>
      <c r="P21" s="175"/>
    </row>
    <row r="22" spans="2:16" ht="15" customHeight="1">
      <c r="B22" s="2"/>
      <c r="C22" s="299" t="s">
        <v>388</v>
      </c>
      <c r="D22" s="300"/>
      <c r="E22" s="138" t="str">
        <f t="shared" ref="E22:I22" si="9">IF(AND(ISNUMBER(E20), ISNUMBER(E21)), IF(E20&gt;=E21, "Pass", "Fail"),"")</f>
        <v/>
      </c>
      <c r="F22" s="138" t="str">
        <f t="shared" si="9"/>
        <v/>
      </c>
      <c r="G22" s="138" t="str">
        <f t="shared" si="9"/>
        <v/>
      </c>
      <c r="H22" s="138" t="str">
        <f t="shared" si="9"/>
        <v/>
      </c>
      <c r="I22" s="138" t="str">
        <f t="shared" si="9"/>
        <v/>
      </c>
      <c r="J22" s="138"/>
      <c r="K22" s="138"/>
      <c r="L22" s="138"/>
      <c r="M22" s="138"/>
      <c r="N22" s="138"/>
      <c r="O22" s="138" t="str">
        <f t="shared" ref="O22:P22" si="10">IF(AND(ISNUMBER(O20), ISNUMBER(O21)), IF(O20&gt;=O21, "Pass", "Fail"),"")</f>
        <v/>
      </c>
      <c r="P22" s="138" t="str">
        <f t="shared" si="10"/>
        <v/>
      </c>
    </row>
    <row r="23" spans="2:16" ht="24" customHeight="1">
      <c r="B23" s="2" t="s">
        <v>38</v>
      </c>
      <c r="C23" s="261" t="s">
        <v>311</v>
      </c>
      <c r="D23" s="262"/>
      <c r="E23" s="175"/>
      <c r="F23" s="175"/>
      <c r="G23" s="175"/>
      <c r="H23" s="175"/>
      <c r="I23" s="175"/>
      <c r="J23" s="175"/>
      <c r="K23" s="165"/>
      <c r="L23" s="165"/>
      <c r="M23" s="60"/>
      <c r="N23" s="165"/>
      <c r="O23" s="175"/>
      <c r="P23" s="175"/>
    </row>
    <row r="24" spans="2:16" ht="22.5" customHeight="1">
      <c r="B24" s="2" t="s">
        <v>39</v>
      </c>
      <c r="C24" s="261" t="s">
        <v>312</v>
      </c>
      <c r="D24" s="262"/>
      <c r="E24" s="175"/>
      <c r="F24" s="175"/>
      <c r="G24" s="175"/>
      <c r="H24" s="175"/>
      <c r="I24" s="175"/>
      <c r="J24" s="175"/>
      <c r="K24" s="165"/>
      <c r="L24" s="165"/>
      <c r="M24" s="60"/>
      <c r="N24" s="165"/>
      <c r="O24" s="175"/>
      <c r="P24" s="175"/>
    </row>
    <row r="25" spans="2:16" ht="22.5" customHeight="1">
      <c r="B25" s="2" t="s">
        <v>40</v>
      </c>
      <c r="C25" s="261" t="s">
        <v>313</v>
      </c>
      <c r="D25" s="262"/>
      <c r="E25" s="175"/>
      <c r="F25" s="175"/>
      <c r="G25" s="175"/>
      <c r="H25" s="175"/>
      <c r="I25" s="175"/>
      <c r="J25" s="175"/>
      <c r="K25" s="165"/>
      <c r="L25" s="165"/>
      <c r="M25" s="60"/>
      <c r="N25" s="165"/>
      <c r="O25" s="175"/>
      <c r="P25" s="175"/>
    </row>
    <row r="26" spans="2:16" ht="15" customHeight="1">
      <c r="B26" s="2"/>
      <c r="C26" s="299" t="s">
        <v>389</v>
      </c>
      <c r="D26" s="300"/>
      <c r="E26" s="138" t="str">
        <f>IF(AND(ISNUMBER(E21), ISNUMBER(E23), ISNUMBER(E24), ISNUMBER(E25)), IF(E21&gt;=SUM(E23, E24, E25), "Pass", "Fail"),"")</f>
        <v/>
      </c>
      <c r="F26" s="138" t="str">
        <f t="shared" ref="F26" si="11">IF(AND(ISNUMBER(F21), ISNUMBER(F23), ISNUMBER(F24), ISNUMBER(F25)), IF(F21&gt;=SUM(F23, F24, F25), "Pass", "Fail"),"")</f>
        <v/>
      </c>
      <c r="G26" s="138" t="str">
        <f t="shared" ref="G26" si="12">IF(AND(ISNUMBER(G21), ISNUMBER(G23), ISNUMBER(G24), ISNUMBER(G25)), IF(G21&gt;=SUM(G23, G24, G25), "Pass", "Fail"),"")</f>
        <v/>
      </c>
      <c r="H26" s="138" t="str">
        <f t="shared" ref="H26" si="13">IF(AND(ISNUMBER(H21), ISNUMBER(H23), ISNUMBER(H24), ISNUMBER(H25)), IF(H21&gt;=SUM(H23, H24, H25), "Pass", "Fail"),"")</f>
        <v/>
      </c>
      <c r="I26" s="138" t="str">
        <f t="shared" ref="I26" si="14">IF(AND(ISNUMBER(I21), ISNUMBER(I23), ISNUMBER(I24), ISNUMBER(I25)), IF(I21&gt;=SUM(I23, I24, I25), "Pass", "Fail"),"")</f>
        <v/>
      </c>
      <c r="J26" s="138"/>
      <c r="K26" s="138"/>
      <c r="L26" s="138"/>
      <c r="M26" s="138"/>
      <c r="N26" s="138"/>
      <c r="O26" s="138" t="str">
        <f t="shared" ref="O26" si="15">IF(AND(ISNUMBER(O21), ISNUMBER(O23), ISNUMBER(O24), ISNUMBER(O25)), IF(O21&gt;=SUM(O23, O24, O25), "Pass", "Fail"),"")</f>
        <v/>
      </c>
      <c r="P26" s="138" t="str">
        <f t="shared" ref="P26" si="16">IF(AND(ISNUMBER(P21), ISNUMBER(P23), ISNUMBER(P24), ISNUMBER(P25)), IF(P21&gt;=SUM(P23, P24, P25), "Pass", "Fail"),"")</f>
        <v/>
      </c>
    </row>
    <row r="27" spans="2:16">
      <c r="B27" s="2" t="s">
        <v>41</v>
      </c>
      <c r="C27" s="255" t="s">
        <v>248</v>
      </c>
      <c r="D27" s="256"/>
      <c r="E27" s="175"/>
      <c r="F27" s="175"/>
      <c r="G27" s="175"/>
      <c r="H27" s="175"/>
      <c r="I27" s="175"/>
      <c r="J27" s="175"/>
      <c r="K27" s="60"/>
      <c r="L27" s="60"/>
      <c r="M27" s="60"/>
      <c r="N27" s="165"/>
      <c r="O27" s="175"/>
      <c r="P27" s="175"/>
    </row>
    <row r="28" spans="2:16">
      <c r="B28" s="2" t="s">
        <v>42</v>
      </c>
      <c r="C28" s="257" t="s">
        <v>249</v>
      </c>
      <c r="D28" s="258"/>
      <c r="E28" s="175"/>
      <c r="F28" s="175"/>
      <c r="G28" s="175"/>
      <c r="H28" s="175"/>
      <c r="I28" s="175"/>
      <c r="J28" s="175"/>
      <c r="K28" s="165"/>
      <c r="L28" s="165"/>
      <c r="M28" s="60"/>
      <c r="N28" s="165"/>
      <c r="O28" s="175"/>
      <c r="P28" s="175"/>
    </row>
    <row r="29" spans="2:16" ht="15" customHeight="1">
      <c r="B29" s="2"/>
      <c r="C29" s="299" t="s">
        <v>372</v>
      </c>
      <c r="D29" s="300"/>
      <c r="E29" s="138" t="str">
        <f t="shared" ref="E29:I29" si="17">IF(AND(ISNUMBER(E27), ISNUMBER(E28)), IF(E27&gt;=E28, "Pass", "Fail"),"")</f>
        <v/>
      </c>
      <c r="F29" s="138" t="str">
        <f t="shared" si="17"/>
        <v/>
      </c>
      <c r="G29" s="138" t="str">
        <f t="shared" si="17"/>
        <v/>
      </c>
      <c r="H29" s="138" t="str">
        <f t="shared" si="17"/>
        <v/>
      </c>
      <c r="I29" s="138" t="str">
        <f t="shared" si="17"/>
        <v/>
      </c>
      <c r="J29" s="138"/>
      <c r="K29" s="138"/>
      <c r="L29" s="138"/>
      <c r="M29" s="138"/>
      <c r="N29" s="138"/>
      <c r="O29" s="138" t="str">
        <f t="shared" ref="O29:P29" si="18">IF(AND(ISNUMBER(O27), ISNUMBER(O28)), IF(O27&gt;=O28, "Pass", "Fail"),"")</f>
        <v/>
      </c>
      <c r="P29" s="138" t="str">
        <f t="shared" si="18"/>
        <v/>
      </c>
    </row>
    <row r="30" spans="2:16" ht="14.25" customHeight="1">
      <c r="B30" s="2" t="s">
        <v>43</v>
      </c>
      <c r="C30" s="255" t="s">
        <v>205</v>
      </c>
      <c r="D30" s="256"/>
      <c r="E30" s="175"/>
      <c r="F30" s="175"/>
      <c r="G30" s="175"/>
      <c r="H30" s="175"/>
      <c r="I30" s="175"/>
      <c r="J30" s="175"/>
      <c r="K30" s="60"/>
      <c r="L30" s="60"/>
      <c r="M30" s="60"/>
      <c r="N30" s="165"/>
      <c r="O30" s="175"/>
      <c r="P30" s="175"/>
    </row>
    <row r="31" spans="2:16" ht="26.25" customHeight="1">
      <c r="B31" s="2" t="s">
        <v>44</v>
      </c>
      <c r="C31" s="257" t="s">
        <v>206</v>
      </c>
      <c r="D31" s="258"/>
      <c r="E31" s="175"/>
      <c r="F31" s="175"/>
      <c r="G31" s="175"/>
      <c r="H31" s="175"/>
      <c r="I31" s="175"/>
      <c r="J31" s="175"/>
      <c r="K31" s="165"/>
      <c r="L31" s="165"/>
      <c r="M31" s="165"/>
      <c r="N31" s="165"/>
      <c r="O31" s="175"/>
      <c r="P31" s="175"/>
    </row>
    <row r="32" spans="2:16" ht="15" customHeight="1">
      <c r="B32" s="2"/>
      <c r="C32" s="299" t="s">
        <v>390</v>
      </c>
      <c r="D32" s="300"/>
      <c r="E32" s="138" t="str">
        <f t="shared" ref="E32:I32" si="19">IF(AND(ISNUMBER(E30), ISNUMBER(E31)), IF(E30&gt;=E31, "Pass", "Fail"),"")</f>
        <v/>
      </c>
      <c r="F32" s="138" t="str">
        <f t="shared" si="19"/>
        <v/>
      </c>
      <c r="G32" s="138" t="str">
        <f t="shared" si="19"/>
        <v/>
      </c>
      <c r="H32" s="138" t="str">
        <f t="shared" si="19"/>
        <v/>
      </c>
      <c r="I32" s="138" t="str">
        <f t="shared" si="19"/>
        <v/>
      </c>
      <c r="J32" s="138"/>
      <c r="K32" s="138"/>
      <c r="L32" s="138"/>
      <c r="M32" s="138"/>
      <c r="N32" s="138"/>
      <c r="O32" s="138" t="str">
        <f t="shared" ref="O32" si="20">IF(AND(ISNUMBER(O30), ISNUMBER(O31)), IF(O30&gt;=O31, "Pass", "Fail"),"")</f>
        <v/>
      </c>
      <c r="P32" s="138" t="str">
        <f t="shared" ref="P32" si="21">IF(AND(ISNUMBER(P30), ISNUMBER(P31)), IF(P30&gt;=P31, "Pass", "Fail"),"")</f>
        <v/>
      </c>
    </row>
    <row r="33" spans="2:16" ht="30" customHeight="1">
      <c r="B33" s="2" t="s">
        <v>156</v>
      </c>
      <c r="C33" s="261" t="s">
        <v>207</v>
      </c>
      <c r="D33" s="262"/>
      <c r="E33" s="175"/>
      <c r="F33" s="175"/>
      <c r="G33" s="175"/>
      <c r="H33" s="175"/>
      <c r="I33" s="175"/>
      <c r="J33" s="175"/>
      <c r="K33" s="165"/>
      <c r="L33" s="165"/>
      <c r="M33" s="60"/>
      <c r="N33" s="165"/>
      <c r="O33" s="175"/>
      <c r="P33" s="175"/>
    </row>
    <row r="34" spans="2:16" ht="24.75" customHeight="1">
      <c r="B34" s="2" t="s">
        <v>157</v>
      </c>
      <c r="C34" s="261" t="s">
        <v>208</v>
      </c>
      <c r="D34" s="262"/>
      <c r="E34" s="175"/>
      <c r="F34" s="175"/>
      <c r="G34" s="175"/>
      <c r="H34" s="175"/>
      <c r="I34" s="175"/>
      <c r="J34" s="175"/>
      <c r="K34" s="165"/>
      <c r="L34" s="165"/>
      <c r="M34" s="60"/>
      <c r="N34" s="165"/>
      <c r="O34" s="175"/>
      <c r="P34" s="175"/>
    </row>
    <row r="35" spans="2:16" ht="22.5" customHeight="1">
      <c r="B35" s="2" t="s">
        <v>158</v>
      </c>
      <c r="C35" s="261" t="s">
        <v>209</v>
      </c>
      <c r="D35" s="262"/>
      <c r="E35" s="175"/>
      <c r="F35" s="175"/>
      <c r="G35" s="175"/>
      <c r="H35" s="175"/>
      <c r="I35" s="175"/>
      <c r="J35" s="175"/>
      <c r="K35" s="165"/>
      <c r="L35" s="165"/>
      <c r="M35" s="60"/>
      <c r="N35" s="165"/>
      <c r="O35" s="175"/>
      <c r="P35" s="175"/>
    </row>
    <row r="36" spans="2:16" ht="15" customHeight="1">
      <c r="B36" s="2"/>
      <c r="C36" s="299" t="s">
        <v>397</v>
      </c>
      <c r="D36" s="300"/>
      <c r="E36" s="138" t="str">
        <f>IF(AND(ISNUMBER(E31), ISNUMBER(E33), ISNUMBER(E34), ISNUMBER(E35)), IF(E31&gt;=SUM(E33, E34, E35), "Pass", "Fail"),"")</f>
        <v/>
      </c>
      <c r="F36" s="138" t="str">
        <f t="shared" ref="F36" si="22">IF(AND(ISNUMBER(F31), ISNUMBER(F33), ISNUMBER(F34), ISNUMBER(F35)), IF(F31&gt;=SUM(F33, F34, F35), "Pass", "Fail"),"")</f>
        <v/>
      </c>
      <c r="G36" s="138" t="str">
        <f t="shared" ref="G36" si="23">IF(AND(ISNUMBER(G31), ISNUMBER(G33), ISNUMBER(G34), ISNUMBER(G35)), IF(G31&gt;=SUM(G33, G34, G35), "Pass", "Fail"),"")</f>
        <v/>
      </c>
      <c r="H36" s="138" t="str">
        <f t="shared" ref="H36" si="24">IF(AND(ISNUMBER(H31), ISNUMBER(H33), ISNUMBER(H34), ISNUMBER(H35)), IF(H31&gt;=SUM(H33, H34, H35), "Pass", "Fail"),"")</f>
        <v/>
      </c>
      <c r="I36" s="138" t="str">
        <f t="shared" ref="I36" si="25">IF(AND(ISNUMBER(I31), ISNUMBER(I33), ISNUMBER(I34), ISNUMBER(I35)), IF(I31&gt;=SUM(I33, I34, I35), "Pass", "Fail"),"")</f>
        <v/>
      </c>
      <c r="J36" s="138"/>
      <c r="K36" s="138"/>
      <c r="L36" s="138"/>
      <c r="M36" s="138"/>
      <c r="N36" s="138"/>
      <c r="O36" s="138" t="str">
        <f t="shared" ref="O36" si="26">IF(AND(ISNUMBER(O31), ISNUMBER(O33), ISNUMBER(O34), ISNUMBER(O35)), IF(O31&gt;=SUM(O33, O34, O35), "Pass", "Fail"),"")</f>
        <v/>
      </c>
      <c r="P36" s="138" t="str">
        <f t="shared" ref="P36" si="27">IF(AND(ISNUMBER(P31), ISNUMBER(P33), ISNUMBER(P34), ISNUMBER(P35)), IF(P31&gt;=SUM(P33, P34, P35), "Pass", "Fail"),"")</f>
        <v/>
      </c>
    </row>
    <row r="37" spans="2:16" ht="14.25" customHeight="1">
      <c r="B37" s="2" t="s">
        <v>204</v>
      </c>
      <c r="C37" s="255" t="s">
        <v>231</v>
      </c>
      <c r="D37" s="256"/>
      <c r="E37" s="175"/>
      <c r="F37" s="175"/>
      <c r="G37" s="175"/>
      <c r="H37" s="175"/>
      <c r="I37" s="175"/>
      <c r="J37" s="175"/>
      <c r="K37" s="60"/>
      <c r="L37" s="60"/>
      <c r="M37" s="60"/>
      <c r="N37" s="165"/>
      <c r="O37" s="175"/>
      <c r="P37" s="175"/>
    </row>
    <row r="38" spans="2:16" ht="14.25" customHeight="1">
      <c r="B38" s="2" t="s">
        <v>210</v>
      </c>
      <c r="C38" s="257" t="s">
        <v>474</v>
      </c>
      <c r="D38" s="258"/>
      <c r="E38" s="175"/>
      <c r="F38" s="175"/>
      <c r="G38" s="175"/>
      <c r="H38" s="175"/>
      <c r="I38" s="175"/>
      <c r="J38" s="175"/>
      <c r="K38" s="165"/>
      <c r="L38" s="165"/>
      <c r="M38" s="165"/>
      <c r="N38" s="165"/>
      <c r="O38" s="175"/>
      <c r="P38" s="175"/>
    </row>
    <row r="39" spans="2:16" ht="15" customHeight="1">
      <c r="B39" s="2"/>
      <c r="C39" s="299" t="s">
        <v>391</v>
      </c>
      <c r="D39" s="300"/>
      <c r="E39" s="138" t="str">
        <f t="shared" ref="E39:I39" si="28">IF(AND(ISNUMBER(E37), ISNUMBER(E38)), IF(E37&gt;=E38, "Pass", "Fail"),"")</f>
        <v/>
      </c>
      <c r="F39" s="138" t="str">
        <f t="shared" si="28"/>
        <v/>
      </c>
      <c r="G39" s="138" t="str">
        <f t="shared" si="28"/>
        <v/>
      </c>
      <c r="H39" s="138" t="str">
        <f t="shared" si="28"/>
        <v/>
      </c>
      <c r="I39" s="138" t="str">
        <f t="shared" si="28"/>
        <v/>
      </c>
      <c r="J39" s="138"/>
      <c r="K39" s="138"/>
      <c r="L39" s="138"/>
      <c r="M39" s="138"/>
      <c r="N39" s="138"/>
      <c r="O39" s="138" t="str">
        <f t="shared" ref="O39" si="29">IF(AND(ISNUMBER(O37), ISNUMBER(O38)), IF(O37&gt;=O38, "Pass", "Fail"),"")</f>
        <v/>
      </c>
      <c r="P39" s="138" t="str">
        <f t="shared" ref="P39" si="30">IF(AND(ISNUMBER(P37), ISNUMBER(P38)), IF(P37&gt;=P38, "Pass", "Fail"),"")</f>
        <v/>
      </c>
    </row>
    <row r="40" spans="2:16" ht="27" customHeight="1">
      <c r="B40" s="2" t="s">
        <v>211</v>
      </c>
      <c r="C40" s="255" t="s">
        <v>233</v>
      </c>
      <c r="D40" s="256"/>
      <c r="E40" s="175"/>
      <c r="F40" s="175"/>
      <c r="G40" s="175"/>
      <c r="H40" s="175"/>
      <c r="I40" s="175"/>
      <c r="J40" s="175"/>
      <c r="K40" s="60"/>
      <c r="L40" s="60"/>
      <c r="M40" s="60"/>
      <c r="N40" s="165"/>
      <c r="O40" s="175"/>
      <c r="P40" s="175"/>
    </row>
    <row r="41" spans="2:16" ht="24.75" customHeight="1">
      <c r="B41" s="2" t="s">
        <v>213</v>
      </c>
      <c r="C41" s="257" t="s">
        <v>234</v>
      </c>
      <c r="D41" s="258"/>
      <c r="E41" s="175"/>
      <c r="F41" s="175"/>
      <c r="G41" s="175"/>
      <c r="H41" s="175"/>
      <c r="I41" s="175"/>
      <c r="J41" s="175"/>
      <c r="K41" s="165"/>
      <c r="L41" s="165"/>
      <c r="M41" s="165"/>
      <c r="N41" s="165"/>
      <c r="O41" s="175"/>
      <c r="P41" s="175"/>
    </row>
    <row r="42" spans="2:16" ht="15" customHeight="1">
      <c r="B42" s="2"/>
      <c r="C42" s="299" t="s">
        <v>392</v>
      </c>
      <c r="D42" s="300"/>
      <c r="E42" s="138" t="str">
        <f t="shared" ref="E42:I42" si="31">IF(AND(ISNUMBER(E40), ISNUMBER(E41)), IF(E40&gt;=E41, "Pass", "Fail"),"")</f>
        <v/>
      </c>
      <c r="F42" s="138" t="str">
        <f t="shared" si="31"/>
        <v/>
      </c>
      <c r="G42" s="138" t="str">
        <f t="shared" si="31"/>
        <v/>
      </c>
      <c r="H42" s="138" t="str">
        <f t="shared" si="31"/>
        <v/>
      </c>
      <c r="I42" s="138" t="str">
        <f t="shared" si="31"/>
        <v/>
      </c>
      <c r="J42" s="138"/>
      <c r="K42" s="138"/>
      <c r="L42" s="138"/>
      <c r="M42" s="138"/>
      <c r="N42" s="138"/>
      <c r="O42" s="138" t="str">
        <f t="shared" ref="O42:P42" si="32">IF(AND(ISNUMBER(O40), ISNUMBER(O41)), IF(O40&gt;=O41, "Pass", "Fail"),"")</f>
        <v/>
      </c>
      <c r="P42" s="138" t="str">
        <f t="shared" si="32"/>
        <v/>
      </c>
    </row>
    <row r="43" spans="2:16">
      <c r="B43" s="2" t="s">
        <v>214</v>
      </c>
      <c r="C43" s="255" t="s">
        <v>235</v>
      </c>
      <c r="D43" s="256"/>
      <c r="E43" s="175"/>
      <c r="F43" s="175"/>
      <c r="G43" s="175"/>
      <c r="H43" s="175"/>
      <c r="I43" s="175"/>
      <c r="J43" s="175"/>
      <c r="K43" s="60"/>
      <c r="L43" s="60"/>
      <c r="M43" s="60"/>
      <c r="N43" s="165"/>
      <c r="O43" s="175"/>
      <c r="P43" s="175"/>
    </row>
    <row r="44" spans="2:16" ht="15" customHeight="1">
      <c r="B44" s="2" t="s">
        <v>215</v>
      </c>
      <c r="C44" s="257" t="s">
        <v>236</v>
      </c>
      <c r="D44" s="258"/>
      <c r="E44" s="175"/>
      <c r="F44" s="175"/>
      <c r="G44" s="175"/>
      <c r="H44" s="175"/>
      <c r="I44" s="175"/>
      <c r="J44" s="175"/>
      <c r="K44" s="165"/>
      <c r="L44" s="171"/>
      <c r="M44" s="165"/>
      <c r="N44" s="165"/>
      <c r="O44" s="175"/>
      <c r="P44" s="175"/>
    </row>
    <row r="45" spans="2:16" ht="15" customHeight="1">
      <c r="B45" s="2"/>
      <c r="C45" s="299" t="s">
        <v>393</v>
      </c>
      <c r="D45" s="300"/>
      <c r="E45" s="138" t="str">
        <f t="shared" ref="E45:I45" si="33">IF(AND(ISNUMBER(E43), ISNUMBER(E44)), IF(E43&gt;=E44, "Pass", "Fail"),"")</f>
        <v/>
      </c>
      <c r="F45" s="138" t="str">
        <f t="shared" si="33"/>
        <v/>
      </c>
      <c r="G45" s="138" t="str">
        <f t="shared" si="33"/>
        <v/>
      </c>
      <c r="H45" s="138" t="str">
        <f t="shared" si="33"/>
        <v/>
      </c>
      <c r="I45" s="138" t="str">
        <f t="shared" si="33"/>
        <v/>
      </c>
      <c r="J45" s="138"/>
      <c r="K45" s="138"/>
      <c r="L45" s="138"/>
      <c r="M45" s="138"/>
      <c r="N45" s="138"/>
      <c r="O45" s="138" t="str">
        <f t="shared" ref="O45:P45" si="34">IF(AND(ISNUMBER(O43), ISNUMBER(O44)), IF(O43&gt;=O44, "Pass", "Fail"),"")</f>
        <v/>
      </c>
      <c r="P45" s="138" t="str">
        <f t="shared" si="34"/>
        <v/>
      </c>
    </row>
    <row r="46" spans="2:16">
      <c r="B46" s="2" t="s">
        <v>216</v>
      </c>
      <c r="C46" s="278" t="s">
        <v>254</v>
      </c>
      <c r="D46" s="279"/>
      <c r="E46" s="175"/>
      <c r="F46" s="175"/>
      <c r="G46" s="175"/>
      <c r="H46" s="175"/>
      <c r="I46" s="175"/>
      <c r="J46" s="175"/>
      <c r="K46" s="60"/>
      <c r="L46" s="60"/>
      <c r="M46" s="60"/>
      <c r="N46" s="60"/>
      <c r="O46" s="60"/>
      <c r="P46" s="60"/>
    </row>
    <row r="47" spans="2:16">
      <c r="B47" s="2" t="s">
        <v>217</v>
      </c>
      <c r="C47" s="257" t="s">
        <v>149</v>
      </c>
      <c r="D47" s="258"/>
      <c r="E47" s="176">
        <f t="shared" ref="E47:I47" si="35">+E50+E57+E60+E67+E70+E73</f>
        <v>0</v>
      </c>
      <c r="F47" s="176">
        <f t="shared" si="35"/>
        <v>0</v>
      </c>
      <c r="G47" s="176">
        <f t="shared" si="35"/>
        <v>0</v>
      </c>
      <c r="H47" s="176">
        <f t="shared" si="35"/>
        <v>0</v>
      </c>
      <c r="I47" s="176">
        <f t="shared" si="35"/>
        <v>0</v>
      </c>
      <c r="J47" s="175"/>
      <c r="K47" s="60"/>
      <c r="L47" s="60"/>
      <c r="M47" s="60"/>
      <c r="N47" s="60"/>
      <c r="O47" s="176">
        <f>+O50+O57+O60+O67+O70+O73</f>
        <v>0</v>
      </c>
      <c r="P47" s="176">
        <f>+P50+P57+P60+P67+P70+P73</f>
        <v>0</v>
      </c>
    </row>
    <row r="48" spans="2:16" ht="15" customHeight="1">
      <c r="B48" s="2"/>
      <c r="C48" s="299" t="s">
        <v>394</v>
      </c>
      <c r="D48" s="300"/>
      <c r="E48" s="138" t="str">
        <f t="shared" ref="E48:I48" si="36">IF(AND(ISNUMBER(E46), ISNUMBER(E47)), IF(E46&gt;=E47, "Pass", "Fail"),"")</f>
        <v/>
      </c>
      <c r="F48" s="138" t="str">
        <f t="shared" si="36"/>
        <v/>
      </c>
      <c r="G48" s="138" t="str">
        <f t="shared" si="36"/>
        <v/>
      </c>
      <c r="H48" s="138" t="str">
        <f t="shared" si="36"/>
        <v/>
      </c>
      <c r="I48" s="138" t="str">
        <f t="shared" si="36"/>
        <v/>
      </c>
      <c r="J48" s="138"/>
      <c r="K48" s="138"/>
      <c r="L48" s="138"/>
      <c r="M48" s="138"/>
      <c r="N48" s="138"/>
      <c r="O48" s="138"/>
      <c r="P48" s="138"/>
    </row>
    <row r="49" spans="2:16" ht="22.5" customHeight="1">
      <c r="B49" s="2" t="s">
        <v>218</v>
      </c>
      <c r="C49" s="255" t="s">
        <v>227</v>
      </c>
      <c r="D49" s="256"/>
      <c r="E49" s="175"/>
      <c r="F49" s="175"/>
      <c r="G49" s="175"/>
      <c r="H49" s="175"/>
      <c r="I49" s="175"/>
      <c r="J49" s="175"/>
      <c r="K49" s="60"/>
      <c r="L49" s="60"/>
      <c r="M49" s="60"/>
      <c r="N49" s="60"/>
      <c r="O49" s="60"/>
      <c r="P49" s="60"/>
    </row>
    <row r="50" spans="2:16" ht="24.75" customHeight="1">
      <c r="B50" s="2" t="s">
        <v>219</v>
      </c>
      <c r="C50" s="257" t="s">
        <v>228</v>
      </c>
      <c r="D50" s="258"/>
      <c r="E50" s="175"/>
      <c r="F50" s="175"/>
      <c r="G50" s="175"/>
      <c r="H50" s="175"/>
      <c r="I50" s="175"/>
      <c r="J50" s="175"/>
      <c r="K50" s="165"/>
      <c r="L50" s="165"/>
      <c r="M50" s="165"/>
      <c r="N50" s="165"/>
      <c r="O50" s="175"/>
      <c r="P50" s="175"/>
    </row>
    <row r="51" spans="2:16" ht="15" customHeight="1">
      <c r="B51" s="2"/>
      <c r="C51" s="299" t="s">
        <v>395</v>
      </c>
      <c r="D51" s="300"/>
      <c r="E51" s="138" t="str">
        <f t="shared" ref="E51:I51" si="37">IF(AND(ISNUMBER(E49), ISNUMBER(E50)), IF(E49&gt;=E50, "Pass", "Fail"),"")</f>
        <v/>
      </c>
      <c r="F51" s="138" t="str">
        <f t="shared" si="37"/>
        <v/>
      </c>
      <c r="G51" s="138" t="str">
        <f t="shared" si="37"/>
        <v/>
      </c>
      <c r="H51" s="138" t="str">
        <f t="shared" si="37"/>
        <v/>
      </c>
      <c r="I51" s="138" t="str">
        <f t="shared" si="37"/>
        <v/>
      </c>
      <c r="J51" s="138"/>
      <c r="K51" s="138"/>
      <c r="L51" s="138"/>
      <c r="M51" s="138"/>
      <c r="N51" s="138"/>
      <c r="O51" s="138"/>
      <c r="P51" s="138"/>
    </row>
    <row r="52" spans="2:16" ht="21.75" customHeight="1">
      <c r="B52" s="2" t="s">
        <v>220</v>
      </c>
      <c r="C52" s="261" t="s">
        <v>337</v>
      </c>
      <c r="D52" s="262"/>
      <c r="E52" s="175"/>
      <c r="F52" s="175"/>
      <c r="G52" s="175"/>
      <c r="H52" s="175"/>
      <c r="I52" s="175"/>
      <c r="J52" s="175"/>
      <c r="K52" s="165"/>
      <c r="L52" s="165"/>
      <c r="M52" s="60"/>
      <c r="N52" s="165"/>
      <c r="O52" s="175"/>
      <c r="P52" s="175"/>
    </row>
    <row r="53" spans="2:16" ht="23.25" customHeight="1">
      <c r="B53" s="2" t="s">
        <v>250</v>
      </c>
      <c r="C53" s="261" t="s">
        <v>338</v>
      </c>
      <c r="D53" s="262"/>
      <c r="E53" s="175"/>
      <c r="F53" s="175"/>
      <c r="G53" s="175"/>
      <c r="H53" s="175"/>
      <c r="I53" s="175"/>
      <c r="J53" s="175"/>
      <c r="K53" s="165"/>
      <c r="L53" s="165"/>
      <c r="M53" s="60"/>
      <c r="N53" s="165"/>
      <c r="O53" s="175"/>
      <c r="P53" s="175"/>
    </row>
    <row r="54" spans="2:16" ht="23.25" customHeight="1">
      <c r="B54" s="2" t="s">
        <v>251</v>
      </c>
      <c r="C54" s="261" t="s">
        <v>339</v>
      </c>
      <c r="D54" s="262"/>
      <c r="E54" s="175"/>
      <c r="F54" s="175"/>
      <c r="G54" s="175"/>
      <c r="H54" s="175"/>
      <c r="I54" s="175"/>
      <c r="J54" s="175"/>
      <c r="K54" s="165"/>
      <c r="L54" s="165"/>
      <c r="M54" s="60"/>
      <c r="N54" s="165"/>
      <c r="O54" s="175"/>
      <c r="P54" s="175"/>
    </row>
    <row r="55" spans="2:16" ht="15" customHeight="1">
      <c r="B55" s="2"/>
      <c r="C55" s="299" t="s">
        <v>396</v>
      </c>
      <c r="D55" s="300"/>
      <c r="E55" s="138" t="str">
        <f>IF(AND(ISNUMBER(E50), ISNUMBER(E52), ISNUMBER(E53), ISNUMBER(E54)), IF(E50&gt;=SUM(E52, E53, E54), "Pass", "Fail"),"")</f>
        <v/>
      </c>
      <c r="F55" s="138" t="str">
        <f t="shared" ref="F55" si="38">IF(AND(ISNUMBER(F50), ISNUMBER(F52), ISNUMBER(F53), ISNUMBER(F54)), IF(F50&gt;=SUM(F52, F53, F54), "Pass", "Fail"),"")</f>
        <v/>
      </c>
      <c r="G55" s="138" t="str">
        <f t="shared" ref="G55" si="39">IF(AND(ISNUMBER(G50), ISNUMBER(G52), ISNUMBER(G53), ISNUMBER(G54)), IF(G50&gt;=SUM(G52, G53, G54), "Pass", "Fail"),"")</f>
        <v/>
      </c>
      <c r="H55" s="138" t="str">
        <f t="shared" ref="H55" si="40">IF(AND(ISNUMBER(H50), ISNUMBER(H52), ISNUMBER(H53), ISNUMBER(H54)), IF(H50&gt;=SUM(H52, H53, H54), "Pass", "Fail"),"")</f>
        <v/>
      </c>
      <c r="I55" s="138" t="str">
        <f t="shared" ref="I55" si="41">IF(AND(ISNUMBER(I50), ISNUMBER(I52), ISNUMBER(I53), ISNUMBER(I54)), IF(I50&gt;=SUM(I52, I53, I54), "Pass", "Fail"),"")</f>
        <v/>
      </c>
      <c r="J55" s="138"/>
      <c r="K55" s="138"/>
      <c r="L55" s="138"/>
      <c r="M55" s="138"/>
      <c r="N55" s="138"/>
      <c r="O55" s="138" t="str">
        <f t="shared" ref="O55" si="42">IF(AND(ISNUMBER(O50), ISNUMBER(O52), ISNUMBER(O53), ISNUMBER(O54)), IF(O50&gt;=SUM(O52, O53, O54), "Pass", "Fail"),"")</f>
        <v/>
      </c>
      <c r="P55" s="138" t="str">
        <f t="shared" ref="P55" si="43">IF(AND(ISNUMBER(P50), ISNUMBER(P52), ISNUMBER(P53), ISNUMBER(P54)), IF(P50&gt;=SUM(P52, P53, P54), "Pass", "Fail"),"")</f>
        <v/>
      </c>
    </row>
    <row r="56" spans="2:16">
      <c r="B56" s="2" t="s">
        <v>252</v>
      </c>
      <c r="C56" s="255" t="s">
        <v>229</v>
      </c>
      <c r="D56" s="256"/>
      <c r="E56" s="175"/>
      <c r="F56" s="175"/>
      <c r="G56" s="175"/>
      <c r="H56" s="175"/>
      <c r="I56" s="175"/>
      <c r="J56" s="175"/>
      <c r="K56" s="60"/>
      <c r="L56" s="60"/>
      <c r="M56" s="60"/>
      <c r="N56" s="165"/>
      <c r="O56" s="175"/>
      <c r="P56" s="175"/>
    </row>
    <row r="57" spans="2:16">
      <c r="B57" s="2" t="s">
        <v>253</v>
      </c>
      <c r="C57" s="257" t="s">
        <v>230</v>
      </c>
      <c r="D57" s="258"/>
      <c r="E57" s="175"/>
      <c r="F57" s="175"/>
      <c r="G57" s="175"/>
      <c r="H57" s="175"/>
      <c r="I57" s="175"/>
      <c r="J57" s="175"/>
      <c r="K57" s="165"/>
      <c r="L57" s="165"/>
      <c r="M57" s="60"/>
      <c r="N57" s="165"/>
      <c r="O57" s="175"/>
      <c r="P57" s="175"/>
    </row>
    <row r="58" spans="2:16" ht="15" customHeight="1">
      <c r="B58" s="2"/>
      <c r="C58" s="299" t="s">
        <v>398</v>
      </c>
      <c r="D58" s="300"/>
      <c r="E58" s="138" t="str">
        <f t="shared" ref="E58:I58" si="44">IF(AND(ISNUMBER(E56), ISNUMBER(E57)), IF(E56&gt;=E57, "Pass", "Fail"),"")</f>
        <v/>
      </c>
      <c r="F58" s="138" t="str">
        <f t="shared" si="44"/>
        <v/>
      </c>
      <c r="G58" s="138" t="str">
        <f t="shared" si="44"/>
        <v/>
      </c>
      <c r="H58" s="138" t="str">
        <f t="shared" si="44"/>
        <v/>
      </c>
      <c r="I58" s="138" t="str">
        <f t="shared" si="44"/>
        <v/>
      </c>
      <c r="J58" s="138"/>
      <c r="K58" s="138"/>
      <c r="L58" s="138"/>
      <c r="M58" s="138"/>
      <c r="N58" s="138"/>
      <c r="O58" s="138" t="str">
        <f t="shared" ref="O58" si="45">IF(AND(ISNUMBER(O56), ISNUMBER(O57)), IF(O56&gt;=O57, "Pass", "Fail"),"")</f>
        <v/>
      </c>
      <c r="P58" s="138" t="str">
        <f t="shared" ref="P58" si="46">IF(AND(ISNUMBER(P56), ISNUMBER(P57)), IF(P56&gt;=P57, "Pass", "Fail"),"")</f>
        <v/>
      </c>
    </row>
    <row r="59" spans="2:16" ht="14.25" customHeight="1">
      <c r="B59" s="2" t="s">
        <v>255</v>
      </c>
      <c r="C59" s="255" t="s">
        <v>205</v>
      </c>
      <c r="D59" s="256"/>
      <c r="E59" s="175"/>
      <c r="F59" s="175"/>
      <c r="G59" s="175"/>
      <c r="H59" s="175"/>
      <c r="I59" s="175"/>
      <c r="J59" s="175"/>
      <c r="K59" s="60"/>
      <c r="L59" s="60"/>
      <c r="M59" s="60"/>
      <c r="N59" s="165"/>
      <c r="O59" s="175"/>
      <c r="P59" s="175"/>
    </row>
    <row r="60" spans="2:16" ht="26.25" customHeight="1">
      <c r="B60" s="2" t="s">
        <v>256</v>
      </c>
      <c r="C60" s="257" t="s">
        <v>206</v>
      </c>
      <c r="D60" s="258"/>
      <c r="E60" s="175"/>
      <c r="F60" s="175"/>
      <c r="G60" s="175"/>
      <c r="H60" s="175"/>
      <c r="I60" s="175"/>
      <c r="J60" s="175"/>
      <c r="K60" s="165"/>
      <c r="L60" s="165"/>
      <c r="M60" s="165"/>
      <c r="N60" s="165"/>
      <c r="O60" s="175"/>
      <c r="P60" s="175"/>
    </row>
    <row r="61" spans="2:16" ht="15" customHeight="1">
      <c r="B61" s="2"/>
      <c r="C61" s="299" t="s">
        <v>399</v>
      </c>
      <c r="D61" s="300"/>
      <c r="E61" s="138" t="str">
        <f t="shared" ref="E61:I61" si="47">IF(AND(ISNUMBER(E59), ISNUMBER(E60)), IF(E59&gt;=E60, "Pass", "Fail"),"")</f>
        <v/>
      </c>
      <c r="F61" s="138" t="str">
        <f t="shared" si="47"/>
        <v/>
      </c>
      <c r="G61" s="138" t="str">
        <f t="shared" si="47"/>
        <v/>
      </c>
      <c r="H61" s="138" t="str">
        <f t="shared" si="47"/>
        <v/>
      </c>
      <c r="I61" s="138" t="str">
        <f t="shared" si="47"/>
        <v/>
      </c>
      <c r="J61" s="138"/>
      <c r="K61" s="138"/>
      <c r="L61" s="138"/>
      <c r="M61" s="138"/>
      <c r="N61" s="138"/>
      <c r="O61" s="138" t="str">
        <f t="shared" ref="O61" si="48">IF(AND(ISNUMBER(O59), ISNUMBER(O60)), IF(O59&gt;=O60, "Pass", "Fail"),"")</f>
        <v/>
      </c>
      <c r="P61" s="138" t="str">
        <f t="shared" ref="P61" si="49">IF(AND(ISNUMBER(P59), ISNUMBER(P60)), IF(P59&gt;=P60, "Pass", "Fail"),"")</f>
        <v/>
      </c>
    </row>
    <row r="62" spans="2:16" ht="27" customHeight="1">
      <c r="B62" s="2" t="s">
        <v>257</v>
      </c>
      <c r="C62" s="261" t="s">
        <v>207</v>
      </c>
      <c r="D62" s="262"/>
      <c r="E62" s="175"/>
      <c r="F62" s="175"/>
      <c r="G62" s="175"/>
      <c r="H62" s="175"/>
      <c r="I62" s="175"/>
      <c r="J62" s="175"/>
      <c r="K62" s="165"/>
      <c r="L62" s="165"/>
      <c r="M62" s="60"/>
      <c r="N62" s="165"/>
      <c r="O62" s="175"/>
      <c r="P62" s="175"/>
    </row>
    <row r="63" spans="2:16" ht="27" customHeight="1">
      <c r="B63" s="2" t="s">
        <v>258</v>
      </c>
      <c r="C63" s="261" t="s">
        <v>208</v>
      </c>
      <c r="D63" s="262"/>
      <c r="E63" s="175"/>
      <c r="F63" s="175"/>
      <c r="G63" s="175"/>
      <c r="H63" s="175"/>
      <c r="I63" s="175"/>
      <c r="J63" s="175"/>
      <c r="K63" s="165"/>
      <c r="L63" s="165"/>
      <c r="M63" s="60"/>
      <c r="N63" s="165"/>
      <c r="O63" s="175"/>
      <c r="P63" s="175"/>
    </row>
    <row r="64" spans="2:16" ht="27" customHeight="1">
      <c r="B64" s="2" t="s">
        <v>259</v>
      </c>
      <c r="C64" s="261" t="s">
        <v>209</v>
      </c>
      <c r="D64" s="262"/>
      <c r="E64" s="175"/>
      <c r="F64" s="175"/>
      <c r="G64" s="175"/>
      <c r="H64" s="175"/>
      <c r="I64" s="175"/>
      <c r="J64" s="175"/>
      <c r="K64" s="165"/>
      <c r="L64" s="165"/>
      <c r="M64" s="60"/>
      <c r="N64" s="165"/>
      <c r="O64" s="175"/>
      <c r="P64" s="175"/>
    </row>
    <row r="65" spans="2:16" ht="15" customHeight="1">
      <c r="B65" s="2"/>
      <c r="C65" s="299" t="s">
        <v>400</v>
      </c>
      <c r="D65" s="300"/>
      <c r="E65" s="138" t="str">
        <f>IF(AND(ISNUMBER(E60), ISNUMBER(E62), ISNUMBER(E63), ISNUMBER(E64)), IF(E60&gt;=SUM(E62, E63, E64), "Pass", "Fail"),"")</f>
        <v/>
      </c>
      <c r="F65" s="138" t="str">
        <f t="shared" ref="F65" si="50">IF(AND(ISNUMBER(F60), ISNUMBER(F62), ISNUMBER(F63), ISNUMBER(F64)), IF(F60&gt;=SUM(F62, F63, F64), "Pass", "Fail"),"")</f>
        <v/>
      </c>
      <c r="G65" s="138" t="str">
        <f t="shared" ref="G65" si="51">IF(AND(ISNUMBER(G60), ISNUMBER(G62), ISNUMBER(G63), ISNUMBER(G64)), IF(G60&gt;=SUM(G62, G63, G64), "Pass", "Fail"),"")</f>
        <v/>
      </c>
      <c r="H65" s="138" t="str">
        <f t="shared" ref="H65" si="52">IF(AND(ISNUMBER(H60), ISNUMBER(H62), ISNUMBER(H63), ISNUMBER(H64)), IF(H60&gt;=SUM(H62, H63, H64), "Pass", "Fail"),"")</f>
        <v/>
      </c>
      <c r="I65" s="138" t="str">
        <f t="shared" ref="I65" si="53">IF(AND(ISNUMBER(I60), ISNUMBER(I62), ISNUMBER(I63), ISNUMBER(I64)), IF(I60&gt;=SUM(I62, I63, I64), "Pass", "Fail"),"")</f>
        <v/>
      </c>
      <c r="J65" s="138"/>
      <c r="K65" s="138"/>
      <c r="L65" s="138"/>
      <c r="M65" s="138"/>
      <c r="N65" s="138"/>
      <c r="O65" s="138" t="str">
        <f t="shared" ref="O65" si="54">IF(AND(ISNUMBER(O60), ISNUMBER(O62), ISNUMBER(O63), ISNUMBER(O64)), IF(O60&gt;=SUM(O62, O63, O64), "Pass", "Fail"),"")</f>
        <v/>
      </c>
      <c r="P65" s="138" t="str">
        <f t="shared" ref="P65" si="55">IF(AND(ISNUMBER(P60), ISNUMBER(P62), ISNUMBER(P63), ISNUMBER(P64)), IF(P60&gt;=SUM(P62, P63, P64), "Pass", "Fail"),"")</f>
        <v/>
      </c>
    </row>
    <row r="66" spans="2:16">
      <c r="B66" s="2" t="s">
        <v>260</v>
      </c>
      <c r="C66" s="255" t="s">
        <v>231</v>
      </c>
      <c r="D66" s="256"/>
      <c r="E66" s="175"/>
      <c r="F66" s="175"/>
      <c r="G66" s="175"/>
      <c r="H66" s="175"/>
      <c r="I66" s="175"/>
      <c r="J66" s="175"/>
      <c r="K66" s="60"/>
      <c r="L66" s="60"/>
      <c r="M66" s="60"/>
      <c r="N66" s="165"/>
      <c r="O66" s="175"/>
      <c r="P66" s="175"/>
    </row>
    <row r="67" spans="2:16">
      <c r="B67" s="2" t="s">
        <v>261</v>
      </c>
      <c r="C67" s="257" t="s">
        <v>232</v>
      </c>
      <c r="D67" s="258"/>
      <c r="E67" s="175"/>
      <c r="F67" s="175"/>
      <c r="G67" s="175"/>
      <c r="H67" s="175"/>
      <c r="I67" s="175"/>
      <c r="J67" s="175"/>
      <c r="K67" s="165"/>
      <c r="L67" s="165"/>
      <c r="M67" s="165"/>
      <c r="N67" s="165"/>
      <c r="O67" s="175"/>
      <c r="P67" s="175"/>
    </row>
    <row r="68" spans="2:16" ht="15" customHeight="1">
      <c r="B68" s="2"/>
      <c r="C68" s="299" t="s">
        <v>401</v>
      </c>
      <c r="D68" s="300"/>
      <c r="E68" s="138" t="str">
        <f t="shared" ref="E68:I68" si="56">IF(AND(ISNUMBER(E66), ISNUMBER(E67)), IF(E66&gt;=E67, "Pass", "Fail"),"")</f>
        <v/>
      </c>
      <c r="F68" s="138" t="str">
        <f t="shared" si="56"/>
        <v/>
      </c>
      <c r="G68" s="138" t="str">
        <f t="shared" si="56"/>
        <v/>
      </c>
      <c r="H68" s="138" t="str">
        <f t="shared" si="56"/>
        <v/>
      </c>
      <c r="I68" s="138" t="str">
        <f t="shared" si="56"/>
        <v/>
      </c>
      <c r="J68" s="138"/>
      <c r="K68" s="138"/>
      <c r="L68" s="138"/>
      <c r="M68" s="138"/>
      <c r="N68" s="138"/>
      <c r="O68" s="138" t="str">
        <f t="shared" ref="O68" si="57">IF(AND(ISNUMBER(O66), ISNUMBER(O67)), IF(O66&gt;=O67, "Pass", "Fail"),"")</f>
        <v/>
      </c>
      <c r="P68" s="138" t="str">
        <f t="shared" ref="P68" si="58">IF(AND(ISNUMBER(P66), ISNUMBER(P67)), IF(P66&gt;=P67, "Pass", "Fail"),"")</f>
        <v/>
      </c>
    </row>
    <row r="69" spans="2:16" ht="32.25" customHeight="1">
      <c r="B69" s="2" t="s">
        <v>262</v>
      </c>
      <c r="C69" s="255" t="s">
        <v>233</v>
      </c>
      <c r="D69" s="256"/>
      <c r="E69" s="175"/>
      <c r="F69" s="175"/>
      <c r="G69" s="175"/>
      <c r="H69" s="175"/>
      <c r="I69" s="175"/>
      <c r="J69" s="175"/>
      <c r="K69" s="60"/>
      <c r="L69" s="60"/>
      <c r="M69" s="60"/>
      <c r="N69" s="165"/>
      <c r="O69" s="175"/>
      <c r="P69" s="175"/>
    </row>
    <row r="70" spans="2:16" ht="30" customHeight="1">
      <c r="B70" s="2" t="s">
        <v>263</v>
      </c>
      <c r="C70" s="257" t="s">
        <v>234</v>
      </c>
      <c r="D70" s="258"/>
      <c r="E70" s="175"/>
      <c r="F70" s="175"/>
      <c r="G70" s="175"/>
      <c r="H70" s="175"/>
      <c r="I70" s="175"/>
      <c r="J70" s="175"/>
      <c r="K70" s="165"/>
      <c r="L70" s="165"/>
      <c r="M70" s="165"/>
      <c r="N70" s="165"/>
      <c r="O70" s="175"/>
      <c r="P70" s="175"/>
    </row>
    <row r="71" spans="2:16" ht="15" customHeight="1">
      <c r="B71" s="2"/>
      <c r="C71" s="299" t="s">
        <v>402</v>
      </c>
      <c r="D71" s="300"/>
      <c r="E71" s="138" t="str">
        <f t="shared" ref="E71:I71" si="59">IF(AND(ISNUMBER(E69), ISNUMBER(E70)), IF(E69&gt;=E70, "Pass", "Fail"),"")</f>
        <v/>
      </c>
      <c r="F71" s="138" t="str">
        <f t="shared" si="59"/>
        <v/>
      </c>
      <c r="G71" s="138" t="str">
        <f t="shared" si="59"/>
        <v/>
      </c>
      <c r="H71" s="138" t="str">
        <f t="shared" si="59"/>
        <v/>
      </c>
      <c r="I71" s="138" t="str">
        <f t="shared" si="59"/>
        <v/>
      </c>
      <c r="J71" s="138"/>
      <c r="K71" s="138"/>
      <c r="L71" s="138"/>
      <c r="M71" s="138"/>
      <c r="N71" s="138"/>
      <c r="O71" s="138" t="str">
        <f t="shared" ref="O71:P71" si="60">IF(AND(ISNUMBER(O69), ISNUMBER(O70)), IF(O69&gt;=O70, "Pass", "Fail"),"")</f>
        <v/>
      </c>
      <c r="P71" s="138" t="str">
        <f t="shared" si="60"/>
        <v/>
      </c>
    </row>
    <row r="72" spans="2:16" ht="19.5" customHeight="1">
      <c r="B72" s="2" t="s">
        <v>264</v>
      </c>
      <c r="C72" s="255" t="s">
        <v>235</v>
      </c>
      <c r="D72" s="256"/>
      <c r="E72" s="175"/>
      <c r="F72" s="175"/>
      <c r="G72" s="175"/>
      <c r="H72" s="175"/>
      <c r="I72" s="175"/>
      <c r="J72" s="175"/>
      <c r="K72" s="60"/>
      <c r="L72" s="60"/>
      <c r="M72" s="60"/>
      <c r="N72" s="165"/>
      <c r="O72" s="175"/>
      <c r="P72" s="175"/>
    </row>
    <row r="73" spans="2:16" ht="19.5" customHeight="1">
      <c r="B73" s="2" t="s">
        <v>265</v>
      </c>
      <c r="C73" s="257" t="s">
        <v>236</v>
      </c>
      <c r="D73" s="258"/>
      <c r="E73" s="175"/>
      <c r="F73" s="175"/>
      <c r="G73" s="175"/>
      <c r="H73" s="175"/>
      <c r="I73" s="175"/>
      <c r="J73" s="175"/>
      <c r="K73" s="165"/>
      <c r="L73" s="171"/>
      <c r="M73" s="165"/>
      <c r="N73" s="165"/>
      <c r="O73" s="175"/>
      <c r="P73" s="175"/>
    </row>
    <row r="74" spans="2:16" ht="15" customHeight="1">
      <c r="B74" s="2"/>
      <c r="C74" s="294" t="s">
        <v>403</v>
      </c>
      <c r="D74" s="295"/>
      <c r="E74" s="139" t="str">
        <f t="shared" ref="E74:I74" si="61">IF(AND(ISNUMBER(E72), ISNUMBER(E73)), IF(E72&gt;=E73, "Pass", "Fail"),"")</f>
        <v/>
      </c>
      <c r="F74" s="139" t="str">
        <f t="shared" si="61"/>
        <v/>
      </c>
      <c r="G74" s="139" t="str">
        <f t="shared" si="61"/>
        <v/>
      </c>
      <c r="H74" s="139" t="str">
        <f t="shared" si="61"/>
        <v/>
      </c>
      <c r="I74" s="139" t="str">
        <f t="shared" si="61"/>
        <v/>
      </c>
      <c r="J74" s="139"/>
      <c r="K74" s="139"/>
      <c r="L74" s="139"/>
      <c r="M74" s="139"/>
      <c r="N74" s="139"/>
      <c r="O74" s="139" t="str">
        <f t="shared" ref="O74:P74" si="62">IF(AND(ISNUMBER(O72), ISNUMBER(O73)), IF(O72&gt;=O73, "Pass", "Fail"),"")</f>
        <v/>
      </c>
      <c r="P74" s="139" t="str">
        <f t="shared" si="62"/>
        <v/>
      </c>
    </row>
  </sheetData>
  <sheetProtection algorithmName="SHA-512" hashValue="fp7ndx5y2BI3D2tLzdjcQk5Njrqxv2aeES5PhGbRQiF5QD5pcX8Td7k7XwYt8rTwGKckE99FlnUVgxqDkOwsBw==" saltValue="B3+bTuviwx25J1pYsEXJcQ==" spinCount="100000" sheet="1" objects="1" scenarios="1"/>
  <mergeCells count="79">
    <mergeCell ref="N3:P3"/>
    <mergeCell ref="F4:J4"/>
    <mergeCell ref="L4:L5"/>
    <mergeCell ref="N4:N5"/>
    <mergeCell ref="O4:O5"/>
    <mergeCell ref="P4:P5"/>
    <mergeCell ref="E3:I3"/>
    <mergeCell ref="C3:D5"/>
    <mergeCell ref="K3:L3"/>
    <mergeCell ref="M3:M5"/>
    <mergeCell ref="C6:D6"/>
    <mergeCell ref="C15:D15"/>
    <mergeCell ref="C17:D17"/>
    <mergeCell ref="C18:D18"/>
    <mergeCell ref="C16:D16"/>
    <mergeCell ref="C7:D7"/>
    <mergeCell ref="C8:D8"/>
    <mergeCell ref="C10:D10"/>
    <mergeCell ref="C11:D11"/>
    <mergeCell ref="C13:D13"/>
    <mergeCell ref="C14:D14"/>
    <mergeCell ref="C9:D9"/>
    <mergeCell ref="C12:D12"/>
    <mergeCell ref="C30:D30"/>
    <mergeCell ref="C31:D31"/>
    <mergeCell ref="C33:D33"/>
    <mergeCell ref="C34:D34"/>
    <mergeCell ref="C32:D32"/>
    <mergeCell ref="C47:D47"/>
    <mergeCell ref="C37:D37"/>
    <mergeCell ref="C38:D38"/>
    <mergeCell ref="C40:D40"/>
    <mergeCell ref="C41:D41"/>
    <mergeCell ref="C43:D43"/>
    <mergeCell ref="C44:D44"/>
    <mergeCell ref="C46:D46"/>
    <mergeCell ref="C62:D62"/>
    <mergeCell ref="C59:D59"/>
    <mergeCell ref="C49:D49"/>
    <mergeCell ref="C50:D50"/>
    <mergeCell ref="C52:D52"/>
    <mergeCell ref="C53:D53"/>
    <mergeCell ref="C54:D54"/>
    <mergeCell ref="C60:D60"/>
    <mergeCell ref="C61:D61"/>
    <mergeCell ref="C56:D56"/>
    <mergeCell ref="C57:D57"/>
    <mergeCell ref="C36:D36"/>
    <mergeCell ref="C39:D39"/>
    <mergeCell ref="C42:D42"/>
    <mergeCell ref="C45:D45"/>
    <mergeCell ref="C19:D19"/>
    <mergeCell ref="C22:D22"/>
    <mergeCell ref="C26:D26"/>
    <mergeCell ref="C29:D29"/>
    <mergeCell ref="C21:D21"/>
    <mergeCell ref="C20:D20"/>
    <mergeCell ref="C35:D35"/>
    <mergeCell ref="C23:D23"/>
    <mergeCell ref="C24:D24"/>
    <mergeCell ref="C25:D25"/>
    <mergeCell ref="C27:D27"/>
    <mergeCell ref="C28:D28"/>
    <mergeCell ref="C74:D74"/>
    <mergeCell ref="C48:D48"/>
    <mergeCell ref="C51:D51"/>
    <mergeCell ref="C55:D55"/>
    <mergeCell ref="C58:D58"/>
    <mergeCell ref="C63:D63"/>
    <mergeCell ref="C64:D64"/>
    <mergeCell ref="C66:D66"/>
    <mergeCell ref="C65:D65"/>
    <mergeCell ref="C67:D67"/>
    <mergeCell ref="C69:D69"/>
    <mergeCell ref="C70:D70"/>
    <mergeCell ref="C72:D72"/>
    <mergeCell ref="C73:D73"/>
    <mergeCell ref="C68:D68"/>
    <mergeCell ref="C71:D71"/>
  </mergeCells>
  <conditionalFormatting sqref="J12:P12 K16:P16 K19:P19 K22:P22 K26:P26 K29:P29 K32:P32 K36:P36 K39:P39 K55:P55 K58:P58 K61:P61 K65:P65 K68:P68 E9:P9">
    <cfRule type="cellIs" dxfId="403" priority="192" operator="equal">
      <formula>"Fail"</formula>
    </cfRule>
    <cfRule type="cellIs" dxfId="402" priority="193" operator="equal">
      <formula>"Pass"</formula>
    </cfRule>
  </conditionalFormatting>
  <conditionalFormatting sqref="E12:I12">
    <cfRule type="cellIs" dxfId="401" priority="190" operator="equal">
      <formula>"Fail"</formula>
    </cfRule>
    <cfRule type="cellIs" dxfId="400" priority="191" operator="equal">
      <formula>"Pass"</formula>
    </cfRule>
  </conditionalFormatting>
  <conditionalFormatting sqref="E19:I19">
    <cfRule type="cellIs" dxfId="399" priority="186" operator="equal">
      <formula>"Fail"</formula>
    </cfRule>
    <cfRule type="cellIs" dxfId="398" priority="187" operator="equal">
      <formula>"Pass"</formula>
    </cfRule>
  </conditionalFormatting>
  <conditionalFormatting sqref="E22:I22">
    <cfRule type="cellIs" dxfId="397" priority="184" operator="equal">
      <formula>"Fail"</formula>
    </cfRule>
    <cfRule type="cellIs" dxfId="396" priority="185" operator="equal">
      <formula>"Pass"</formula>
    </cfRule>
  </conditionalFormatting>
  <conditionalFormatting sqref="E29:I29">
    <cfRule type="cellIs" dxfId="395" priority="180" operator="equal">
      <formula>"Fail"</formula>
    </cfRule>
    <cfRule type="cellIs" dxfId="394" priority="181" operator="equal">
      <formula>"Pass"</formula>
    </cfRule>
  </conditionalFormatting>
  <conditionalFormatting sqref="E32:I32">
    <cfRule type="cellIs" dxfId="393" priority="178" operator="equal">
      <formula>"Fail"</formula>
    </cfRule>
    <cfRule type="cellIs" dxfId="392" priority="179" operator="equal">
      <formula>"Pass"</formula>
    </cfRule>
  </conditionalFormatting>
  <conditionalFormatting sqref="E39:I39">
    <cfRule type="cellIs" dxfId="391" priority="174" operator="equal">
      <formula>"Fail"</formula>
    </cfRule>
    <cfRule type="cellIs" dxfId="390" priority="175" operator="equal">
      <formula>"Pass"</formula>
    </cfRule>
  </conditionalFormatting>
  <conditionalFormatting sqref="E42:I42">
    <cfRule type="cellIs" dxfId="389" priority="172" operator="equal">
      <formula>"Fail"</formula>
    </cfRule>
    <cfRule type="cellIs" dxfId="388" priority="173" operator="equal">
      <formula>"Pass"</formula>
    </cfRule>
  </conditionalFormatting>
  <conditionalFormatting sqref="E45:I45">
    <cfRule type="cellIs" dxfId="387" priority="170" operator="equal">
      <formula>"Fail"</formula>
    </cfRule>
    <cfRule type="cellIs" dxfId="386" priority="171" operator="equal">
      <formula>"Pass"</formula>
    </cfRule>
  </conditionalFormatting>
  <conditionalFormatting sqref="E48:I48">
    <cfRule type="cellIs" dxfId="385" priority="168" operator="equal">
      <formula>"Fail"</formula>
    </cfRule>
    <cfRule type="cellIs" dxfId="384" priority="169" operator="equal">
      <formula>"Pass"</formula>
    </cfRule>
  </conditionalFormatting>
  <conditionalFormatting sqref="E51:I51">
    <cfRule type="cellIs" dxfId="383" priority="166" operator="equal">
      <formula>"Fail"</formula>
    </cfRule>
    <cfRule type="cellIs" dxfId="382" priority="167" operator="equal">
      <formula>"Pass"</formula>
    </cfRule>
  </conditionalFormatting>
  <conditionalFormatting sqref="E58:I58">
    <cfRule type="cellIs" dxfId="381" priority="162" operator="equal">
      <formula>"Fail"</formula>
    </cfRule>
    <cfRule type="cellIs" dxfId="380" priority="163" operator="equal">
      <formula>"Pass"</formula>
    </cfRule>
  </conditionalFormatting>
  <conditionalFormatting sqref="E61:I61">
    <cfRule type="cellIs" dxfId="379" priority="160" operator="equal">
      <formula>"Fail"</formula>
    </cfRule>
    <cfRule type="cellIs" dxfId="378" priority="161" operator="equal">
      <formula>"Pass"</formula>
    </cfRule>
  </conditionalFormatting>
  <conditionalFormatting sqref="E68:I68">
    <cfRule type="cellIs" dxfId="377" priority="156" operator="equal">
      <formula>"Fail"</formula>
    </cfRule>
    <cfRule type="cellIs" dxfId="376" priority="157" operator="equal">
      <formula>"Pass"</formula>
    </cfRule>
  </conditionalFormatting>
  <conditionalFormatting sqref="E71:I71">
    <cfRule type="cellIs" dxfId="375" priority="154" operator="equal">
      <formula>"Fail"</formula>
    </cfRule>
    <cfRule type="cellIs" dxfId="374" priority="155" operator="equal">
      <formula>"Pass"</formula>
    </cfRule>
  </conditionalFormatting>
  <conditionalFormatting sqref="E74:I74">
    <cfRule type="cellIs" dxfId="373" priority="152" operator="equal">
      <formula>"Fail"</formula>
    </cfRule>
    <cfRule type="cellIs" dxfId="372" priority="153" operator="equal">
      <formula>"Pass"</formula>
    </cfRule>
  </conditionalFormatting>
  <conditionalFormatting sqref="E16:I16">
    <cfRule type="cellIs" dxfId="371" priority="150" operator="equal">
      <formula>"Fail"</formula>
    </cfRule>
    <cfRule type="cellIs" dxfId="370" priority="151" operator="equal">
      <formula>"Pass"</formula>
    </cfRule>
  </conditionalFormatting>
  <conditionalFormatting sqref="E26:I26">
    <cfRule type="cellIs" dxfId="369" priority="148" operator="equal">
      <formula>"Fail"</formula>
    </cfRule>
    <cfRule type="cellIs" dxfId="368" priority="149" operator="equal">
      <formula>"Pass"</formula>
    </cfRule>
  </conditionalFormatting>
  <conditionalFormatting sqref="E36:I36">
    <cfRule type="cellIs" dxfId="367" priority="146" operator="equal">
      <formula>"Fail"</formula>
    </cfRule>
    <cfRule type="cellIs" dxfId="366" priority="147" operator="equal">
      <formula>"Pass"</formula>
    </cfRule>
  </conditionalFormatting>
  <conditionalFormatting sqref="E55:I55">
    <cfRule type="cellIs" dxfId="365" priority="144" operator="equal">
      <formula>"Fail"</formula>
    </cfRule>
    <cfRule type="cellIs" dxfId="364" priority="145" operator="equal">
      <formula>"Pass"</formula>
    </cfRule>
  </conditionalFormatting>
  <conditionalFormatting sqref="E65:I65">
    <cfRule type="cellIs" dxfId="363" priority="142" operator="equal">
      <formula>"Fail"</formula>
    </cfRule>
    <cfRule type="cellIs" dxfId="362" priority="143" operator="equal">
      <formula>"Pass"</formula>
    </cfRule>
  </conditionalFormatting>
  <conditionalFormatting sqref="E7:J7">
    <cfRule type="expression" dxfId="361" priority="103">
      <formula>ISTEXT(E7)</formula>
    </cfRule>
  </conditionalFormatting>
  <conditionalFormatting sqref="E10:J11">
    <cfRule type="expression" dxfId="360" priority="102">
      <formula>ISTEXT(E10)</formula>
    </cfRule>
  </conditionalFormatting>
  <conditionalFormatting sqref="E13:J15">
    <cfRule type="expression" dxfId="359" priority="101">
      <formula>ISTEXT(E13)</formula>
    </cfRule>
  </conditionalFormatting>
  <conditionalFormatting sqref="E17:J18">
    <cfRule type="expression" dxfId="358" priority="100">
      <formula>ISTEXT(E17)</formula>
    </cfRule>
  </conditionalFormatting>
  <conditionalFormatting sqref="E20:J21">
    <cfRule type="expression" dxfId="357" priority="99">
      <formula>ISTEXT(E20)</formula>
    </cfRule>
  </conditionalFormatting>
  <conditionalFormatting sqref="E23:J25">
    <cfRule type="expression" dxfId="356" priority="98">
      <formula>ISTEXT(E23)</formula>
    </cfRule>
  </conditionalFormatting>
  <conditionalFormatting sqref="E27:J28">
    <cfRule type="expression" dxfId="355" priority="97">
      <formula>ISTEXT(E27)</formula>
    </cfRule>
  </conditionalFormatting>
  <conditionalFormatting sqref="E30:J31">
    <cfRule type="expression" dxfId="354" priority="96">
      <formula>ISTEXT(E30)</formula>
    </cfRule>
  </conditionalFormatting>
  <conditionalFormatting sqref="E33:J35">
    <cfRule type="expression" dxfId="353" priority="95">
      <formula>ISTEXT(E33)</formula>
    </cfRule>
  </conditionalFormatting>
  <conditionalFormatting sqref="E37:J38">
    <cfRule type="expression" dxfId="352" priority="94">
      <formula>ISTEXT(E37)</formula>
    </cfRule>
  </conditionalFormatting>
  <conditionalFormatting sqref="E40:J41">
    <cfRule type="expression" dxfId="351" priority="93">
      <formula>ISTEXT(E40)</formula>
    </cfRule>
  </conditionalFormatting>
  <conditionalFormatting sqref="E43:J44">
    <cfRule type="expression" dxfId="350" priority="92">
      <formula>ISTEXT(E43)</formula>
    </cfRule>
  </conditionalFormatting>
  <conditionalFormatting sqref="E46:J46">
    <cfRule type="expression" dxfId="349" priority="91">
      <formula>ISTEXT(E46)</formula>
    </cfRule>
  </conditionalFormatting>
  <conditionalFormatting sqref="E49:J50">
    <cfRule type="expression" dxfId="348" priority="90">
      <formula>ISTEXT(E49)</formula>
    </cfRule>
  </conditionalFormatting>
  <conditionalFormatting sqref="E52:J54">
    <cfRule type="expression" dxfId="347" priority="89">
      <formula>ISTEXT(E52)</formula>
    </cfRule>
  </conditionalFormatting>
  <conditionalFormatting sqref="E56:J57">
    <cfRule type="expression" dxfId="346" priority="88">
      <formula>ISTEXT(E56)</formula>
    </cfRule>
  </conditionalFormatting>
  <conditionalFormatting sqref="E59:J60">
    <cfRule type="expression" dxfId="345" priority="87">
      <formula>ISTEXT(E59)</formula>
    </cfRule>
  </conditionalFormatting>
  <conditionalFormatting sqref="E62:J64">
    <cfRule type="expression" dxfId="344" priority="86">
      <formula>ISTEXT(E62)</formula>
    </cfRule>
  </conditionalFormatting>
  <conditionalFormatting sqref="E66:J67">
    <cfRule type="expression" dxfId="343" priority="85">
      <formula>ISTEXT(E66)</formula>
    </cfRule>
  </conditionalFormatting>
  <conditionalFormatting sqref="E69:J70">
    <cfRule type="expression" dxfId="342" priority="84">
      <formula>ISTEXT(E69)</formula>
    </cfRule>
  </conditionalFormatting>
  <conditionalFormatting sqref="E72:J73">
    <cfRule type="expression" dxfId="341" priority="83">
      <formula>ISTEXT(E72)</formula>
    </cfRule>
  </conditionalFormatting>
  <conditionalFormatting sqref="O10:P11">
    <cfRule type="expression" dxfId="340" priority="82">
      <formula>ISTEXT(O10)</formula>
    </cfRule>
  </conditionalFormatting>
  <conditionalFormatting sqref="O13:P15">
    <cfRule type="expression" dxfId="339" priority="81">
      <formula>ISTEXT(O13)</formula>
    </cfRule>
  </conditionalFormatting>
  <conditionalFormatting sqref="O17:P18">
    <cfRule type="expression" dxfId="338" priority="80">
      <formula>ISTEXT(O17)</formula>
    </cfRule>
  </conditionalFormatting>
  <conditionalFormatting sqref="O20:P21">
    <cfRule type="expression" dxfId="337" priority="79">
      <formula>ISTEXT(O20)</formula>
    </cfRule>
  </conditionalFormatting>
  <conditionalFormatting sqref="O23:P25">
    <cfRule type="expression" dxfId="336" priority="78">
      <formula>ISTEXT(O23)</formula>
    </cfRule>
  </conditionalFormatting>
  <conditionalFormatting sqref="O27:P28">
    <cfRule type="expression" dxfId="335" priority="77">
      <formula>ISTEXT(O27)</formula>
    </cfRule>
  </conditionalFormatting>
  <conditionalFormatting sqref="O30:P31">
    <cfRule type="expression" dxfId="334" priority="76">
      <formula>ISTEXT(O30)</formula>
    </cfRule>
  </conditionalFormatting>
  <conditionalFormatting sqref="O33:P35">
    <cfRule type="expression" dxfId="333" priority="75">
      <formula>ISTEXT(O33)</formula>
    </cfRule>
  </conditionalFormatting>
  <conditionalFormatting sqref="O37:P38">
    <cfRule type="expression" dxfId="332" priority="74">
      <formula>ISTEXT(O37)</formula>
    </cfRule>
  </conditionalFormatting>
  <conditionalFormatting sqref="O40:P41">
    <cfRule type="expression" dxfId="331" priority="73">
      <formula>ISTEXT(O40)</formula>
    </cfRule>
  </conditionalFormatting>
  <conditionalFormatting sqref="O43:P44">
    <cfRule type="expression" dxfId="330" priority="72">
      <formula>ISTEXT(O43)</formula>
    </cfRule>
  </conditionalFormatting>
  <conditionalFormatting sqref="O50:P50">
    <cfRule type="expression" dxfId="329" priority="71">
      <formula>ISTEXT(O50)</formula>
    </cfRule>
  </conditionalFormatting>
  <conditionalFormatting sqref="O52:P54">
    <cfRule type="expression" dxfId="328" priority="70">
      <formula>ISTEXT(O52)</formula>
    </cfRule>
  </conditionalFormatting>
  <conditionalFormatting sqref="O56:P57">
    <cfRule type="expression" dxfId="327" priority="69">
      <formula>ISTEXT(O56)</formula>
    </cfRule>
  </conditionalFormatting>
  <conditionalFormatting sqref="O59:P60">
    <cfRule type="expression" dxfId="326" priority="68">
      <formula>ISTEXT(O59)</formula>
    </cfRule>
  </conditionalFormatting>
  <conditionalFormatting sqref="O62:P64">
    <cfRule type="expression" dxfId="325" priority="67">
      <formula>ISTEXT(O62)</formula>
    </cfRule>
  </conditionalFormatting>
  <conditionalFormatting sqref="O66:P67">
    <cfRule type="expression" dxfId="324" priority="66">
      <formula>ISTEXT(O66)</formula>
    </cfRule>
  </conditionalFormatting>
  <conditionalFormatting sqref="O69:P70">
    <cfRule type="expression" dxfId="323" priority="65">
      <formula>ISTEXT(O69)</formula>
    </cfRule>
  </conditionalFormatting>
  <conditionalFormatting sqref="O72:P73">
    <cfRule type="expression" dxfId="322" priority="64">
      <formula>ISTEXT(O72)</formula>
    </cfRule>
  </conditionalFormatting>
  <conditionalFormatting sqref="J8">
    <cfRule type="expression" dxfId="321" priority="63">
      <formula>ISTEXT(J8)</formula>
    </cfRule>
  </conditionalFormatting>
  <conditionalFormatting sqref="J47">
    <cfRule type="expression" dxfId="320" priority="62">
      <formula>ISTEXT(J47)</formula>
    </cfRule>
  </conditionalFormatting>
  <conditionalFormatting sqref="J16">
    <cfRule type="cellIs" dxfId="319" priority="60" operator="equal">
      <formula>"Fail"</formula>
    </cfRule>
    <cfRule type="cellIs" dxfId="318" priority="61" operator="equal">
      <formula>"Pass"</formula>
    </cfRule>
  </conditionalFormatting>
  <conditionalFormatting sqref="J19">
    <cfRule type="cellIs" dxfId="317" priority="58" operator="equal">
      <formula>"Fail"</formula>
    </cfRule>
    <cfRule type="cellIs" dxfId="316" priority="59" operator="equal">
      <formula>"Pass"</formula>
    </cfRule>
  </conditionalFormatting>
  <conditionalFormatting sqref="J22">
    <cfRule type="cellIs" dxfId="315" priority="56" operator="equal">
      <formula>"Fail"</formula>
    </cfRule>
    <cfRule type="cellIs" dxfId="314" priority="57" operator="equal">
      <formula>"Pass"</formula>
    </cfRule>
  </conditionalFormatting>
  <conditionalFormatting sqref="J26">
    <cfRule type="cellIs" dxfId="313" priority="54" operator="equal">
      <formula>"Fail"</formula>
    </cfRule>
    <cfRule type="cellIs" dxfId="312" priority="55" operator="equal">
      <formula>"Pass"</formula>
    </cfRule>
  </conditionalFormatting>
  <conditionalFormatting sqref="J29">
    <cfRule type="cellIs" dxfId="311" priority="52" operator="equal">
      <formula>"Fail"</formula>
    </cfRule>
    <cfRule type="cellIs" dxfId="310" priority="53" operator="equal">
      <formula>"Pass"</formula>
    </cfRule>
  </conditionalFormatting>
  <conditionalFormatting sqref="J32">
    <cfRule type="cellIs" dxfId="309" priority="50" operator="equal">
      <formula>"Fail"</formula>
    </cfRule>
    <cfRule type="cellIs" dxfId="308" priority="51" operator="equal">
      <formula>"Pass"</formula>
    </cfRule>
  </conditionalFormatting>
  <conditionalFormatting sqref="J36">
    <cfRule type="cellIs" dxfId="307" priority="48" operator="equal">
      <formula>"Fail"</formula>
    </cfRule>
    <cfRule type="cellIs" dxfId="306" priority="49" operator="equal">
      <formula>"Pass"</formula>
    </cfRule>
  </conditionalFormatting>
  <conditionalFormatting sqref="J39">
    <cfRule type="cellIs" dxfId="305" priority="46" operator="equal">
      <formula>"Fail"</formula>
    </cfRule>
    <cfRule type="cellIs" dxfId="304" priority="47" operator="equal">
      <formula>"Pass"</formula>
    </cfRule>
  </conditionalFormatting>
  <conditionalFormatting sqref="K42:N42">
    <cfRule type="cellIs" dxfId="303" priority="44" operator="equal">
      <formula>"Fail"</formula>
    </cfRule>
    <cfRule type="cellIs" dxfId="302" priority="45" operator="equal">
      <formula>"Pass"</formula>
    </cfRule>
  </conditionalFormatting>
  <conditionalFormatting sqref="J42">
    <cfRule type="cellIs" dxfId="301" priority="42" operator="equal">
      <formula>"Fail"</formula>
    </cfRule>
    <cfRule type="cellIs" dxfId="300" priority="43" operator="equal">
      <formula>"Pass"</formula>
    </cfRule>
  </conditionalFormatting>
  <conditionalFormatting sqref="K45:N45">
    <cfRule type="cellIs" dxfId="299" priority="40" operator="equal">
      <formula>"Fail"</formula>
    </cfRule>
    <cfRule type="cellIs" dxfId="298" priority="41" operator="equal">
      <formula>"Pass"</formula>
    </cfRule>
  </conditionalFormatting>
  <conditionalFormatting sqref="J45">
    <cfRule type="cellIs" dxfId="297" priority="38" operator="equal">
      <formula>"Fail"</formula>
    </cfRule>
    <cfRule type="cellIs" dxfId="296" priority="39" operator="equal">
      <formula>"Pass"</formula>
    </cfRule>
  </conditionalFormatting>
  <conditionalFormatting sqref="K48:P48">
    <cfRule type="cellIs" dxfId="295" priority="36" operator="equal">
      <formula>"Fail"</formula>
    </cfRule>
    <cfRule type="cellIs" dxfId="294" priority="37" operator="equal">
      <formula>"Pass"</formula>
    </cfRule>
  </conditionalFormatting>
  <conditionalFormatting sqref="J48">
    <cfRule type="cellIs" dxfId="293" priority="34" operator="equal">
      <formula>"Fail"</formula>
    </cfRule>
    <cfRule type="cellIs" dxfId="292" priority="35" operator="equal">
      <formula>"Pass"</formula>
    </cfRule>
  </conditionalFormatting>
  <conditionalFormatting sqref="K51:N51">
    <cfRule type="cellIs" dxfId="291" priority="32" operator="equal">
      <formula>"Fail"</formula>
    </cfRule>
    <cfRule type="cellIs" dxfId="290" priority="33" operator="equal">
      <formula>"Pass"</formula>
    </cfRule>
  </conditionalFormatting>
  <conditionalFormatting sqref="J51">
    <cfRule type="cellIs" dxfId="289" priority="30" operator="equal">
      <formula>"Fail"</formula>
    </cfRule>
    <cfRule type="cellIs" dxfId="288" priority="31" operator="equal">
      <formula>"Pass"</formula>
    </cfRule>
  </conditionalFormatting>
  <conditionalFormatting sqref="J55">
    <cfRule type="cellIs" dxfId="287" priority="28" operator="equal">
      <formula>"Fail"</formula>
    </cfRule>
    <cfRule type="cellIs" dxfId="286" priority="29" operator="equal">
      <formula>"Pass"</formula>
    </cfRule>
  </conditionalFormatting>
  <conditionalFormatting sqref="J58">
    <cfRule type="cellIs" dxfId="285" priority="26" operator="equal">
      <formula>"Fail"</formula>
    </cfRule>
    <cfRule type="cellIs" dxfId="284" priority="27" operator="equal">
      <formula>"Pass"</formula>
    </cfRule>
  </conditionalFormatting>
  <conditionalFormatting sqref="J61">
    <cfRule type="cellIs" dxfId="283" priority="24" operator="equal">
      <formula>"Fail"</formula>
    </cfRule>
    <cfRule type="cellIs" dxfId="282" priority="25" operator="equal">
      <formula>"Pass"</formula>
    </cfRule>
  </conditionalFormatting>
  <conditionalFormatting sqref="J65">
    <cfRule type="cellIs" dxfId="281" priority="22" operator="equal">
      <formula>"Fail"</formula>
    </cfRule>
    <cfRule type="cellIs" dxfId="280" priority="23" operator="equal">
      <formula>"Pass"</formula>
    </cfRule>
  </conditionalFormatting>
  <conditionalFormatting sqref="J68">
    <cfRule type="cellIs" dxfId="279" priority="20" operator="equal">
      <formula>"Fail"</formula>
    </cfRule>
    <cfRule type="cellIs" dxfId="278" priority="21" operator="equal">
      <formula>"Pass"</formula>
    </cfRule>
  </conditionalFormatting>
  <conditionalFormatting sqref="K71:N71">
    <cfRule type="cellIs" dxfId="277" priority="18" operator="equal">
      <formula>"Fail"</formula>
    </cfRule>
    <cfRule type="cellIs" dxfId="276" priority="19" operator="equal">
      <formula>"Pass"</formula>
    </cfRule>
  </conditionalFormatting>
  <conditionalFormatting sqref="J71">
    <cfRule type="cellIs" dxfId="275" priority="16" operator="equal">
      <formula>"Fail"</formula>
    </cfRule>
    <cfRule type="cellIs" dxfId="274" priority="17" operator="equal">
      <formula>"Pass"</formula>
    </cfRule>
  </conditionalFormatting>
  <conditionalFormatting sqref="K74:N74">
    <cfRule type="cellIs" dxfId="273" priority="14" operator="equal">
      <formula>"Fail"</formula>
    </cfRule>
    <cfRule type="cellIs" dxfId="272" priority="15" operator="equal">
      <formula>"Pass"</formula>
    </cfRule>
  </conditionalFormatting>
  <conditionalFormatting sqref="J74">
    <cfRule type="cellIs" dxfId="271" priority="12" operator="equal">
      <formula>"Fail"</formula>
    </cfRule>
    <cfRule type="cellIs" dxfId="270" priority="13" operator="equal">
      <formula>"Pass"</formula>
    </cfRule>
  </conditionalFormatting>
  <conditionalFormatting sqref="O71:P71">
    <cfRule type="cellIs" dxfId="269" priority="10" operator="equal">
      <formula>"Fail"</formula>
    </cfRule>
    <cfRule type="cellIs" dxfId="268" priority="11" operator="equal">
      <formula>"Pass"</formula>
    </cfRule>
  </conditionalFormatting>
  <conditionalFormatting sqref="O74:P74">
    <cfRule type="cellIs" dxfId="267" priority="8" operator="equal">
      <formula>"Fail"</formula>
    </cfRule>
    <cfRule type="cellIs" dxfId="266" priority="9" operator="equal">
      <formula>"Pass"</formula>
    </cfRule>
  </conditionalFormatting>
  <conditionalFormatting sqref="O45:P45">
    <cfRule type="cellIs" dxfId="265" priority="6" operator="equal">
      <formula>"Fail"</formula>
    </cfRule>
    <cfRule type="cellIs" dxfId="264" priority="7" operator="equal">
      <formula>"Pass"</formula>
    </cfRule>
  </conditionalFormatting>
  <conditionalFormatting sqref="O42:P42">
    <cfRule type="cellIs" dxfId="263" priority="4" operator="equal">
      <formula>"Fail"</formula>
    </cfRule>
    <cfRule type="cellIs" dxfId="262" priority="5" operator="equal">
      <formula>"Pass"</formula>
    </cfRule>
  </conditionalFormatting>
  <conditionalFormatting sqref="O51:P51">
    <cfRule type="cellIs" dxfId="261" priority="2" operator="equal">
      <formula>"Fail"</formula>
    </cfRule>
    <cfRule type="cellIs" dxfId="260" priority="3" operator="equal">
      <formula>"Pass"</formula>
    </cfRule>
  </conditionalFormatting>
  <conditionalFormatting sqref="O7:P7">
    <cfRule type="expression" dxfId="259" priority="1">
      <formula>ISTEXT(O7)</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3">
        <x14:dataValidation type="list" allowBlank="1" showInputMessage="1" showErrorMessage="1" xr:uid="{70B803D9-8148-4F4E-939F-CD708A11F8DF}">
          <x14:formula1>
            <xm:f>Instructions!$D$226:$D$231</xm:f>
          </x14:formula1>
          <xm:sqref>M70 M11 M21 M73 M38 M41 M44 M31 M50 M60 M67</xm:sqref>
        </x14:dataValidation>
        <x14:dataValidation type="list" allowBlank="1" showInputMessage="1" showErrorMessage="1" xr:uid="{E28AA5D2-65A3-4813-BCF0-F6C14BFF35C0}">
          <x14:formula1>
            <xm:f>Instructions!$D$232:$D$237</xm:f>
          </x14:formula1>
          <xm:sqref>N37:N38 N43:N44 N40:N41 N72:N73 N69:N70 N62:N64 N59:N60 N56:N57 N52:N54 N50 N33:N35 N30:N31 N27:N28 N23:N25 N20:N21 N17:N18 N13:N15 N10:N11 N66:N67</xm:sqref>
        </x14:dataValidation>
        <x14:dataValidation type="list" allowBlank="1" showInputMessage="1" showErrorMessage="1" xr:uid="{FABCD996-3A68-4914-BF49-1D6CF776FF05}">
          <x14:formula1>
            <xm:f>Instructions!$D$219:$D$224</xm:f>
          </x14:formula1>
          <xm:sqref>K73 K57 K44 K41 K67 K11 K13:K15 K70 K21 K23:K25 K18 K31 K33:K35 K28 K50 K52:K54 K38 K60 K62:K64</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F1D61E-8E65-4CC8-AA2B-398C7D6CBE2E}">
  <sheetPr>
    <tabColor theme="9" tint="0.79998168889431442"/>
  </sheetPr>
  <dimension ref="B1:S51"/>
  <sheetViews>
    <sheetView zoomScaleNormal="100" workbookViewId="0"/>
  </sheetViews>
  <sheetFormatPr defaultColWidth="9.140625" defaultRowHeight="14.25"/>
  <cols>
    <col min="1" max="1" width="1.5703125" style="19" customWidth="1"/>
    <col min="2" max="2" width="5" style="19" bestFit="1" customWidth="1"/>
    <col min="3" max="3" width="24.28515625" style="19" customWidth="1"/>
    <col min="4" max="4" width="38.85546875" style="19" customWidth="1"/>
    <col min="5" max="5" width="21.85546875" style="19" customWidth="1"/>
    <col min="6" max="9" width="14.28515625" style="19" customWidth="1"/>
    <col min="10" max="10" width="17.28515625" style="19" customWidth="1"/>
    <col min="11" max="13" width="14.28515625" style="19" customWidth="1"/>
    <col min="14" max="15" width="11.85546875" style="19" customWidth="1"/>
    <col min="16" max="16" width="15.28515625" style="19" customWidth="1"/>
    <col min="17" max="17" width="21.5703125" style="19" customWidth="1"/>
    <col min="18" max="19" width="11.85546875" style="19" customWidth="1"/>
    <col min="20" max="16384" width="9.140625" style="19"/>
  </cols>
  <sheetData>
    <row r="1" spans="2:19">
      <c r="B1" s="18" t="s">
        <v>303</v>
      </c>
    </row>
    <row r="2" spans="2:19">
      <c r="B2" s="18"/>
    </row>
    <row r="3" spans="2:19" ht="14.25" customHeight="1">
      <c r="C3" s="325"/>
      <c r="D3" s="326"/>
      <c r="E3" s="268" t="s">
        <v>110</v>
      </c>
      <c r="F3" s="269" t="s">
        <v>266</v>
      </c>
      <c r="G3" s="269"/>
      <c r="H3" s="269"/>
      <c r="I3" s="269"/>
      <c r="J3" s="263" t="s">
        <v>195</v>
      </c>
      <c r="K3" s="264"/>
      <c r="L3" s="264"/>
      <c r="M3" s="264"/>
      <c r="N3" s="264"/>
      <c r="O3" s="264"/>
      <c r="P3" s="264"/>
      <c r="Q3" s="264"/>
      <c r="R3" s="264"/>
      <c r="S3" s="265"/>
    </row>
    <row r="4" spans="2:19" ht="22.5" customHeight="1">
      <c r="C4" s="327"/>
      <c r="D4" s="328"/>
      <c r="E4" s="276"/>
      <c r="F4" s="288"/>
      <c r="G4" s="288"/>
      <c r="H4" s="288"/>
      <c r="I4" s="288"/>
      <c r="J4" s="266" t="s">
        <v>417</v>
      </c>
      <c r="K4" s="264" t="s">
        <v>223</v>
      </c>
      <c r="L4" s="264"/>
      <c r="M4" s="264"/>
      <c r="N4" s="264"/>
      <c r="O4" s="264"/>
      <c r="P4" s="264"/>
      <c r="Q4" s="264"/>
      <c r="R4" s="264"/>
      <c r="S4" s="265"/>
    </row>
    <row r="5" spans="2:19" ht="14.25" customHeight="1">
      <c r="C5" s="327"/>
      <c r="D5" s="328"/>
      <c r="E5" s="276"/>
      <c r="F5" s="266" t="s">
        <v>196</v>
      </c>
      <c r="G5" s="266" t="s">
        <v>197</v>
      </c>
      <c r="H5" s="266" t="s">
        <v>222</v>
      </c>
      <c r="I5" s="266" t="s">
        <v>45</v>
      </c>
      <c r="J5" s="283"/>
      <c r="K5" s="263" t="s">
        <v>198</v>
      </c>
      <c r="L5" s="264"/>
      <c r="M5" s="264"/>
      <c r="N5" s="264"/>
      <c r="O5" s="264"/>
      <c r="P5" s="264"/>
      <c r="Q5" s="265"/>
      <c r="R5" s="266" t="s">
        <v>416</v>
      </c>
      <c r="S5" s="275" t="s">
        <v>419</v>
      </c>
    </row>
    <row r="6" spans="2:19" ht="14.25" customHeight="1">
      <c r="C6" s="327"/>
      <c r="D6" s="328"/>
      <c r="E6" s="276"/>
      <c r="F6" s="283"/>
      <c r="G6" s="283"/>
      <c r="H6" s="283"/>
      <c r="I6" s="283"/>
      <c r="J6" s="283"/>
      <c r="K6" s="284" t="s">
        <v>189</v>
      </c>
      <c r="L6" s="280" t="s">
        <v>190</v>
      </c>
      <c r="M6" s="280" t="s">
        <v>191</v>
      </c>
      <c r="N6" s="280" t="s">
        <v>192</v>
      </c>
      <c r="O6" s="280" t="s">
        <v>193</v>
      </c>
      <c r="P6" s="286" t="s">
        <v>194</v>
      </c>
      <c r="Q6" s="289" t="s">
        <v>418</v>
      </c>
      <c r="R6" s="283"/>
      <c r="S6" s="277"/>
    </row>
    <row r="7" spans="2:19" ht="42.75" customHeight="1">
      <c r="C7" s="327"/>
      <c r="D7" s="328"/>
      <c r="E7" s="273"/>
      <c r="F7" s="267"/>
      <c r="G7" s="267"/>
      <c r="H7" s="267"/>
      <c r="I7" s="267"/>
      <c r="J7" s="267"/>
      <c r="K7" s="285"/>
      <c r="L7" s="281"/>
      <c r="M7" s="281"/>
      <c r="N7" s="281"/>
      <c r="O7" s="281"/>
      <c r="P7" s="287"/>
      <c r="Q7" s="290"/>
      <c r="R7" s="267"/>
      <c r="S7" s="274"/>
    </row>
    <row r="8" spans="2:19">
      <c r="C8" s="329"/>
      <c r="D8" s="330"/>
      <c r="E8" s="1" t="s">
        <v>14</v>
      </c>
      <c r="F8" s="2" t="s">
        <v>16</v>
      </c>
      <c r="G8" s="2" t="s">
        <v>18</v>
      </c>
      <c r="H8" s="2" t="s">
        <v>20</v>
      </c>
      <c r="I8" s="2" t="s">
        <v>22</v>
      </c>
      <c r="J8" s="2" t="s">
        <v>23</v>
      </c>
      <c r="K8" s="2" t="s">
        <v>25</v>
      </c>
      <c r="L8" s="2" t="s">
        <v>27</v>
      </c>
      <c r="M8" s="2" t="s">
        <v>35</v>
      </c>
      <c r="N8" s="2" t="s">
        <v>36</v>
      </c>
      <c r="O8" s="2" t="s">
        <v>37</v>
      </c>
      <c r="P8" s="2" t="s">
        <v>38</v>
      </c>
      <c r="Q8" s="2" t="s">
        <v>39</v>
      </c>
      <c r="R8" s="2" t="s">
        <v>40</v>
      </c>
      <c r="S8" s="2" t="s">
        <v>41</v>
      </c>
    </row>
    <row r="9" spans="2:19" ht="33.950000000000003" customHeight="1">
      <c r="B9" s="1" t="s">
        <v>14</v>
      </c>
      <c r="C9" s="278" t="s">
        <v>247</v>
      </c>
      <c r="D9" s="279"/>
      <c r="E9" s="176">
        <f>'SME - Balance sheet'!E7</f>
        <v>0</v>
      </c>
      <c r="F9" s="60"/>
      <c r="G9" s="60"/>
      <c r="H9" s="60"/>
      <c r="I9" s="60"/>
      <c r="J9" s="60"/>
      <c r="K9" s="60"/>
      <c r="L9" s="60"/>
      <c r="M9" s="60"/>
      <c r="N9" s="60"/>
      <c r="O9" s="60"/>
      <c r="P9" s="60"/>
      <c r="Q9" s="60"/>
      <c r="R9" s="60"/>
      <c r="S9" s="60"/>
    </row>
    <row r="10" spans="2:19" ht="26.25" customHeight="1">
      <c r="B10" s="2" t="s">
        <v>16</v>
      </c>
      <c r="C10" s="255" t="s">
        <v>227</v>
      </c>
      <c r="D10" s="256"/>
      <c r="E10" s="176">
        <f>'SME - Balance sheet'!E10</f>
        <v>0</v>
      </c>
      <c r="F10" s="100"/>
      <c r="G10" s="100"/>
      <c r="H10" s="100"/>
      <c r="I10" s="100"/>
      <c r="J10" s="168"/>
      <c r="K10" s="175"/>
      <c r="L10" s="175"/>
      <c r="M10" s="175"/>
      <c r="N10" s="175"/>
      <c r="O10" s="175"/>
      <c r="P10" s="175"/>
      <c r="Q10" s="175"/>
      <c r="R10" s="175"/>
      <c r="S10" s="175"/>
    </row>
    <row r="11" spans="2:19" ht="26.25" customHeight="1">
      <c r="B11" s="2" t="s">
        <v>18</v>
      </c>
      <c r="C11" s="257" t="s">
        <v>228</v>
      </c>
      <c r="D11" s="258"/>
      <c r="E11" s="176">
        <f>'SME - Balance sheet'!E11</f>
        <v>0</v>
      </c>
      <c r="F11" s="168"/>
      <c r="G11" s="168"/>
      <c r="H11" s="168"/>
      <c r="I11" s="168"/>
      <c r="J11" s="168"/>
      <c r="K11" s="175"/>
      <c r="L11" s="175"/>
      <c r="M11" s="175"/>
      <c r="N11" s="175"/>
      <c r="O11" s="175"/>
      <c r="P11" s="175"/>
      <c r="Q11" s="175"/>
      <c r="R11" s="175"/>
      <c r="S11" s="175"/>
    </row>
    <row r="12" spans="2:19">
      <c r="B12" s="2"/>
      <c r="C12" s="253" t="s">
        <v>373</v>
      </c>
      <c r="D12" s="254"/>
      <c r="E12" s="138" t="str">
        <f>IF(AND(ISNUMBER(E10), ISNUMBER(E11)), IF(E10&gt;=E11, "Pass", "Fail"),"")</f>
        <v>Pass</v>
      </c>
      <c r="F12" s="138"/>
      <c r="G12" s="138"/>
      <c r="H12" s="138"/>
      <c r="I12" s="138"/>
      <c r="J12" s="138" t="str">
        <f t="shared" ref="J12:Q12" si="0">IF(AND(ISNUMBER(J10), ISNUMBER(J11)), IF(J10&gt;=J11, "Pass", "Fail"),"")</f>
        <v/>
      </c>
      <c r="K12" s="138" t="str">
        <f t="shared" si="0"/>
        <v/>
      </c>
      <c r="L12" s="138" t="str">
        <f t="shared" si="0"/>
        <v/>
      </c>
      <c r="M12" s="138" t="str">
        <f t="shared" si="0"/>
        <v/>
      </c>
      <c r="N12" s="138" t="str">
        <f t="shared" si="0"/>
        <v/>
      </c>
      <c r="O12" s="138" t="str">
        <f t="shared" si="0"/>
        <v/>
      </c>
      <c r="P12" s="138" t="str">
        <f t="shared" si="0"/>
        <v/>
      </c>
      <c r="Q12" s="138" t="str">
        <f t="shared" si="0"/>
        <v/>
      </c>
      <c r="R12" s="138" t="str">
        <f>IF(AND(ISNUMBER(R10), ISNUMBER(R11)), IF(R10&gt;=R11, "Pass", "Fail"),"")</f>
        <v/>
      </c>
      <c r="S12" s="138" t="str">
        <f>IF(AND(ISNUMBER(S10), ISNUMBER(S11)), IF(S10&gt;=S11, "Pass", "Fail"),"")</f>
        <v/>
      </c>
    </row>
    <row r="13" spans="2:19" ht="26.25" customHeight="1">
      <c r="B13" s="2" t="s">
        <v>20</v>
      </c>
      <c r="C13" s="261" t="s">
        <v>337</v>
      </c>
      <c r="D13" s="262"/>
      <c r="E13" s="176">
        <f>'SME - Balance sheet'!E13</f>
        <v>0</v>
      </c>
      <c r="F13" s="168"/>
      <c r="G13" s="168"/>
      <c r="H13" s="168"/>
      <c r="I13" s="168"/>
      <c r="J13" s="168"/>
      <c r="K13" s="175"/>
      <c r="L13" s="175"/>
      <c r="M13" s="175"/>
      <c r="N13" s="175"/>
      <c r="O13" s="175"/>
      <c r="P13" s="175"/>
      <c r="Q13" s="175"/>
      <c r="R13" s="175"/>
      <c r="S13" s="175"/>
    </row>
    <row r="14" spans="2:19" ht="26.25" customHeight="1">
      <c r="B14" s="2" t="s">
        <v>22</v>
      </c>
      <c r="C14" s="261" t="s">
        <v>338</v>
      </c>
      <c r="D14" s="262"/>
      <c r="E14" s="176">
        <f>'SME - Balance sheet'!E14</f>
        <v>0</v>
      </c>
      <c r="F14" s="168"/>
      <c r="G14" s="168"/>
      <c r="H14" s="168"/>
      <c r="I14" s="168"/>
      <c r="J14" s="168"/>
      <c r="K14" s="175"/>
      <c r="L14" s="175"/>
      <c r="M14" s="175"/>
      <c r="N14" s="175"/>
      <c r="O14" s="175"/>
      <c r="P14" s="175"/>
      <c r="Q14" s="175"/>
      <c r="R14" s="175"/>
      <c r="S14" s="175"/>
    </row>
    <row r="15" spans="2:19" ht="26.25" customHeight="1">
      <c r="B15" s="2" t="s">
        <v>23</v>
      </c>
      <c r="C15" s="261" t="s">
        <v>339</v>
      </c>
      <c r="D15" s="262"/>
      <c r="E15" s="176">
        <f>'SME - Balance sheet'!E15</f>
        <v>0</v>
      </c>
      <c r="F15" s="168"/>
      <c r="G15" s="168"/>
      <c r="H15" s="168"/>
      <c r="I15" s="168"/>
      <c r="J15" s="168"/>
      <c r="K15" s="175"/>
      <c r="L15" s="175"/>
      <c r="M15" s="175"/>
      <c r="N15" s="175"/>
      <c r="O15" s="175"/>
      <c r="P15" s="175"/>
      <c r="Q15" s="175"/>
      <c r="R15" s="175"/>
      <c r="S15" s="175"/>
    </row>
    <row r="16" spans="2:19">
      <c r="B16" s="2"/>
      <c r="C16" s="253" t="s">
        <v>374</v>
      </c>
      <c r="D16" s="254"/>
      <c r="E16" s="138" t="str">
        <f>IF(AND(ISNUMBER(E11), ISNUMBER(E13), ISNUMBER(E14), ISNUMBER(E15)), IF(E11&gt;=SUM(E13, E14, E15), "Pass", "Fail"),"")</f>
        <v>Pass</v>
      </c>
      <c r="F16" s="138"/>
      <c r="G16" s="138"/>
      <c r="H16" s="138"/>
      <c r="I16" s="138"/>
      <c r="J16" s="138" t="str">
        <f t="shared" ref="J16:S16" si="1">IF(AND(ISNUMBER(J11), ISNUMBER(J13), ISNUMBER(J14), ISNUMBER(J15)), IF(J11&gt;=SUM(J13, J14, J15), "Pass", "Fail"),"")</f>
        <v/>
      </c>
      <c r="K16" s="138" t="str">
        <f t="shared" si="1"/>
        <v/>
      </c>
      <c r="L16" s="138" t="str">
        <f t="shared" si="1"/>
        <v/>
      </c>
      <c r="M16" s="138" t="str">
        <f t="shared" si="1"/>
        <v/>
      </c>
      <c r="N16" s="138" t="str">
        <f t="shared" si="1"/>
        <v/>
      </c>
      <c r="O16" s="138" t="str">
        <f t="shared" si="1"/>
        <v/>
      </c>
      <c r="P16" s="138" t="str">
        <f t="shared" si="1"/>
        <v/>
      </c>
      <c r="Q16" s="138" t="str">
        <f t="shared" si="1"/>
        <v/>
      </c>
      <c r="R16" s="138" t="str">
        <f t="shared" si="1"/>
        <v/>
      </c>
      <c r="S16" s="138" t="str">
        <f t="shared" si="1"/>
        <v/>
      </c>
    </row>
    <row r="17" spans="2:19" ht="15.75" customHeight="1">
      <c r="B17" s="2" t="s">
        <v>25</v>
      </c>
      <c r="C17" s="257" t="s">
        <v>229</v>
      </c>
      <c r="D17" s="258"/>
      <c r="E17" s="175"/>
      <c r="F17" s="168"/>
      <c r="G17" s="168"/>
      <c r="H17" s="168"/>
      <c r="I17" s="168"/>
      <c r="J17" s="168"/>
      <c r="K17" s="175"/>
      <c r="L17" s="175"/>
      <c r="M17" s="175"/>
      <c r="N17" s="175"/>
      <c r="O17" s="175"/>
      <c r="P17" s="175"/>
      <c r="Q17" s="175"/>
      <c r="R17" s="175"/>
      <c r="S17" s="175"/>
    </row>
    <row r="18" spans="2:19" ht="15" customHeight="1">
      <c r="B18" s="2" t="s">
        <v>27</v>
      </c>
      <c r="C18" s="261" t="s">
        <v>230</v>
      </c>
      <c r="D18" s="262"/>
      <c r="E18" s="175"/>
      <c r="F18" s="168"/>
      <c r="G18" s="168"/>
      <c r="H18" s="168"/>
      <c r="I18" s="168"/>
      <c r="J18" s="168"/>
      <c r="K18" s="175"/>
      <c r="L18" s="175"/>
      <c r="M18" s="175"/>
      <c r="N18" s="175"/>
      <c r="O18" s="175"/>
      <c r="P18" s="175"/>
      <c r="Q18" s="175"/>
      <c r="R18" s="175"/>
      <c r="S18" s="175"/>
    </row>
    <row r="19" spans="2:19">
      <c r="B19" s="2"/>
      <c r="C19" s="253" t="s">
        <v>404</v>
      </c>
      <c r="D19" s="254"/>
      <c r="E19" s="138" t="str">
        <f>IF(AND(ISNUMBER(E17), ISNUMBER(E18)), IF(E17&gt;=E18, "Pass", "Fail"),"")</f>
        <v/>
      </c>
      <c r="F19" s="138"/>
      <c r="G19" s="138"/>
      <c r="H19" s="138"/>
      <c r="I19" s="138"/>
      <c r="J19" s="138" t="str">
        <f t="shared" ref="J19:S19" si="2">IF(AND(ISNUMBER(J17), ISNUMBER(J18)), IF(J17&gt;=J18, "Pass", "Fail"),"")</f>
        <v/>
      </c>
      <c r="K19" s="138" t="str">
        <f t="shared" si="2"/>
        <v/>
      </c>
      <c r="L19" s="138" t="str">
        <f t="shared" si="2"/>
        <v/>
      </c>
      <c r="M19" s="138" t="str">
        <f t="shared" si="2"/>
        <v/>
      </c>
      <c r="N19" s="138" t="str">
        <f t="shared" si="2"/>
        <v/>
      </c>
      <c r="O19" s="138" t="str">
        <f t="shared" si="2"/>
        <v/>
      </c>
      <c r="P19" s="138" t="str">
        <f t="shared" si="2"/>
        <v/>
      </c>
      <c r="Q19" s="138" t="str">
        <f t="shared" si="2"/>
        <v/>
      </c>
      <c r="R19" s="138" t="str">
        <f t="shared" si="2"/>
        <v/>
      </c>
      <c r="S19" s="138" t="str">
        <f t="shared" si="2"/>
        <v/>
      </c>
    </row>
    <row r="20" spans="2:19" ht="26.25" customHeight="1">
      <c r="B20" s="2" t="s">
        <v>35</v>
      </c>
      <c r="C20" s="255" t="s">
        <v>201</v>
      </c>
      <c r="D20" s="256"/>
      <c r="E20" s="176">
        <f>'SME - Balance sheet'!E20</f>
        <v>0</v>
      </c>
      <c r="F20" s="100"/>
      <c r="G20" s="100"/>
      <c r="H20" s="100"/>
      <c r="I20" s="100"/>
      <c r="J20" s="168"/>
      <c r="K20" s="175"/>
      <c r="L20" s="175"/>
      <c r="M20" s="175"/>
      <c r="N20" s="175"/>
      <c r="O20" s="175"/>
      <c r="P20" s="175"/>
      <c r="Q20" s="175"/>
      <c r="R20" s="175"/>
      <c r="S20" s="175"/>
    </row>
    <row r="21" spans="2:19" ht="26.25" customHeight="1">
      <c r="B21" s="2" t="s">
        <v>36</v>
      </c>
      <c r="C21" s="257" t="s">
        <v>202</v>
      </c>
      <c r="D21" s="258"/>
      <c r="E21" s="176">
        <f>'SME - Balance sheet'!E21</f>
        <v>0</v>
      </c>
      <c r="F21" s="168"/>
      <c r="G21" s="168"/>
      <c r="H21" s="168"/>
      <c r="I21" s="168"/>
      <c r="J21" s="168"/>
      <c r="K21" s="175"/>
      <c r="L21" s="175"/>
      <c r="M21" s="175"/>
      <c r="N21" s="175"/>
      <c r="O21" s="175"/>
      <c r="P21" s="175"/>
      <c r="Q21" s="175"/>
      <c r="R21" s="175"/>
      <c r="S21" s="175"/>
    </row>
    <row r="22" spans="2:19">
      <c r="B22" s="2"/>
      <c r="C22" s="253" t="s">
        <v>405</v>
      </c>
      <c r="D22" s="254"/>
      <c r="E22" s="138" t="str">
        <f>IF(AND(ISNUMBER(E20), ISNUMBER(E21)), IF(E20&gt;=E21, "Pass", "Fail"),"")</f>
        <v>Pass</v>
      </c>
      <c r="F22" s="138"/>
      <c r="G22" s="138"/>
      <c r="H22" s="138"/>
      <c r="I22" s="138"/>
      <c r="J22" s="138" t="str">
        <f t="shared" ref="J22:S22" si="3">IF(AND(ISNUMBER(J20), ISNUMBER(J21)), IF(J20&gt;=J21, "Pass", "Fail"),"")</f>
        <v/>
      </c>
      <c r="K22" s="138" t="str">
        <f t="shared" si="3"/>
        <v/>
      </c>
      <c r="L22" s="138" t="str">
        <f t="shared" si="3"/>
        <v/>
      </c>
      <c r="M22" s="138" t="str">
        <f t="shared" si="3"/>
        <v/>
      </c>
      <c r="N22" s="138" t="str">
        <f t="shared" si="3"/>
        <v/>
      </c>
      <c r="O22" s="138" t="str">
        <f t="shared" si="3"/>
        <v/>
      </c>
      <c r="P22" s="138" t="str">
        <f t="shared" si="3"/>
        <v/>
      </c>
      <c r="Q22" s="138" t="str">
        <f t="shared" si="3"/>
        <v/>
      </c>
      <c r="R22" s="138" t="str">
        <f t="shared" si="3"/>
        <v/>
      </c>
      <c r="S22" s="138" t="str">
        <f t="shared" si="3"/>
        <v/>
      </c>
    </row>
    <row r="23" spans="2:19" ht="26.25" customHeight="1">
      <c r="B23" s="2" t="s">
        <v>37</v>
      </c>
      <c r="C23" s="261" t="s">
        <v>311</v>
      </c>
      <c r="D23" s="262"/>
      <c r="E23" s="176">
        <f>'SME - Balance sheet'!E23</f>
        <v>0</v>
      </c>
      <c r="F23" s="168"/>
      <c r="G23" s="168"/>
      <c r="H23" s="168"/>
      <c r="I23" s="168"/>
      <c r="J23" s="168"/>
      <c r="K23" s="175"/>
      <c r="L23" s="175"/>
      <c r="M23" s="175"/>
      <c r="N23" s="175"/>
      <c r="O23" s="175"/>
      <c r="P23" s="175"/>
      <c r="Q23" s="175"/>
      <c r="R23" s="175"/>
      <c r="S23" s="175"/>
    </row>
    <row r="24" spans="2:19" ht="26.25" customHeight="1">
      <c r="B24" s="2" t="s">
        <v>38</v>
      </c>
      <c r="C24" s="261" t="s">
        <v>312</v>
      </c>
      <c r="D24" s="262"/>
      <c r="E24" s="176">
        <f>'SME - Balance sheet'!E24</f>
        <v>0</v>
      </c>
      <c r="F24" s="168"/>
      <c r="G24" s="168"/>
      <c r="H24" s="168"/>
      <c r="I24" s="168"/>
      <c r="J24" s="168"/>
      <c r="K24" s="175"/>
      <c r="L24" s="175"/>
      <c r="M24" s="175"/>
      <c r="N24" s="175"/>
      <c r="O24" s="175"/>
      <c r="P24" s="175"/>
      <c r="Q24" s="175"/>
      <c r="R24" s="175"/>
      <c r="S24" s="175"/>
    </row>
    <row r="25" spans="2:19" ht="26.25" customHeight="1">
      <c r="B25" s="2" t="s">
        <v>39</v>
      </c>
      <c r="C25" s="261" t="s">
        <v>313</v>
      </c>
      <c r="D25" s="262"/>
      <c r="E25" s="176">
        <f>'SME - Balance sheet'!E25</f>
        <v>0</v>
      </c>
      <c r="F25" s="168"/>
      <c r="G25" s="168"/>
      <c r="H25" s="168"/>
      <c r="I25" s="168"/>
      <c r="J25" s="168"/>
      <c r="K25" s="175"/>
      <c r="L25" s="175"/>
      <c r="M25" s="175"/>
      <c r="N25" s="175"/>
      <c r="O25" s="175"/>
      <c r="P25" s="175"/>
      <c r="Q25" s="175"/>
      <c r="R25" s="175"/>
      <c r="S25" s="175"/>
    </row>
    <row r="26" spans="2:19">
      <c r="B26" s="2"/>
      <c r="C26" s="253" t="s">
        <v>406</v>
      </c>
      <c r="D26" s="254"/>
      <c r="E26" s="138" t="str">
        <f>IF(AND(ISNUMBER(E21), ISNUMBER(E23), ISNUMBER(E24), ISNUMBER(E25)), IF(E21&gt;=SUM(E23, E24, E25), "Pass", "Fail"),"")</f>
        <v>Pass</v>
      </c>
      <c r="F26" s="138"/>
      <c r="G26" s="138"/>
      <c r="H26" s="138"/>
      <c r="I26" s="138"/>
      <c r="J26" s="138" t="str">
        <f t="shared" ref="J26:S26" si="4">IF(AND(ISNUMBER(J21), ISNUMBER(J23), ISNUMBER(J24), ISNUMBER(J25)), IF(J21&gt;=SUM(J23, J24, J25), "Pass", "Fail"),"")</f>
        <v/>
      </c>
      <c r="K26" s="138" t="str">
        <f t="shared" si="4"/>
        <v/>
      </c>
      <c r="L26" s="138" t="str">
        <f t="shared" si="4"/>
        <v/>
      </c>
      <c r="M26" s="138" t="str">
        <f t="shared" si="4"/>
        <v/>
      </c>
      <c r="N26" s="138" t="str">
        <f t="shared" si="4"/>
        <v/>
      </c>
      <c r="O26" s="138" t="str">
        <f t="shared" si="4"/>
        <v/>
      </c>
      <c r="P26" s="138" t="str">
        <f t="shared" si="4"/>
        <v/>
      </c>
      <c r="Q26" s="138" t="str">
        <f t="shared" si="4"/>
        <v/>
      </c>
      <c r="R26" s="138" t="str">
        <f t="shared" si="4"/>
        <v/>
      </c>
      <c r="S26" s="138" t="str">
        <f t="shared" si="4"/>
        <v/>
      </c>
    </row>
    <row r="27" spans="2:19">
      <c r="B27" s="2" t="s">
        <v>40</v>
      </c>
      <c r="C27" s="257" t="s">
        <v>248</v>
      </c>
      <c r="D27" s="258"/>
      <c r="E27" s="175"/>
      <c r="F27" s="100"/>
      <c r="G27" s="100"/>
      <c r="H27" s="100"/>
      <c r="I27" s="100"/>
      <c r="J27" s="168"/>
      <c r="K27" s="175"/>
      <c r="L27" s="175"/>
      <c r="M27" s="175"/>
      <c r="N27" s="175"/>
      <c r="O27" s="175"/>
      <c r="P27" s="175"/>
      <c r="Q27" s="175"/>
      <c r="R27" s="175"/>
      <c r="S27" s="175"/>
    </row>
    <row r="28" spans="2:19" ht="14.25" customHeight="1">
      <c r="B28" s="2" t="s">
        <v>41</v>
      </c>
      <c r="C28" s="261" t="s">
        <v>249</v>
      </c>
      <c r="D28" s="262"/>
      <c r="E28" s="175"/>
      <c r="F28" s="168"/>
      <c r="G28" s="168"/>
      <c r="H28" s="168"/>
      <c r="I28" s="168"/>
      <c r="J28" s="168"/>
      <c r="K28" s="175"/>
      <c r="L28" s="175"/>
      <c r="M28" s="175"/>
      <c r="N28" s="175"/>
      <c r="O28" s="175"/>
      <c r="P28" s="175"/>
      <c r="Q28" s="175"/>
      <c r="R28" s="175"/>
      <c r="S28" s="175"/>
    </row>
    <row r="29" spans="2:19">
      <c r="B29" s="2"/>
      <c r="C29" s="259" t="s">
        <v>407</v>
      </c>
      <c r="D29" s="260"/>
      <c r="E29" s="139" t="str">
        <f>IF(AND(ISNUMBER(E27), ISNUMBER(E28)), IF(E27&gt;=E28, "Pass", "Fail"),"")</f>
        <v/>
      </c>
      <c r="F29" s="139"/>
      <c r="G29" s="139"/>
      <c r="H29" s="139"/>
      <c r="I29" s="139"/>
      <c r="J29" s="139" t="str">
        <f t="shared" ref="J29:S29" si="5">IF(AND(ISNUMBER(J27), ISNUMBER(J28)), IF(J27&gt;=J28, "Pass", "Fail"),"")</f>
        <v/>
      </c>
      <c r="K29" s="139" t="str">
        <f t="shared" si="5"/>
        <v/>
      </c>
      <c r="L29" s="139" t="str">
        <f t="shared" si="5"/>
        <v/>
      </c>
      <c r="M29" s="139" t="str">
        <f t="shared" si="5"/>
        <v/>
      </c>
      <c r="N29" s="139" t="str">
        <f t="shared" si="5"/>
        <v/>
      </c>
      <c r="O29" s="139" t="str">
        <f t="shared" si="5"/>
        <v/>
      </c>
      <c r="P29" s="139" t="str">
        <f t="shared" si="5"/>
        <v/>
      </c>
      <c r="Q29" s="139" t="str">
        <f t="shared" si="5"/>
        <v/>
      </c>
      <c r="R29" s="139" t="str">
        <f t="shared" si="5"/>
        <v/>
      </c>
      <c r="S29" s="139" t="str">
        <f t="shared" si="5"/>
        <v/>
      </c>
    </row>
    <row r="30" spans="2:19">
      <c r="B30" s="2" t="s">
        <v>42</v>
      </c>
      <c r="C30" s="278" t="s">
        <v>267</v>
      </c>
      <c r="D30" s="279"/>
      <c r="E30" s="175"/>
      <c r="F30" s="60"/>
      <c r="G30" s="60"/>
      <c r="H30" s="60"/>
      <c r="I30" s="60"/>
      <c r="J30" s="60"/>
      <c r="K30" s="60"/>
      <c r="L30" s="60"/>
      <c r="M30" s="60"/>
      <c r="N30" s="60"/>
      <c r="O30" s="60"/>
      <c r="P30" s="60"/>
      <c r="Q30" s="60"/>
      <c r="R30" s="60"/>
      <c r="S30" s="60"/>
    </row>
    <row r="31" spans="2:19">
      <c r="B31" s="2" t="s">
        <v>43</v>
      </c>
      <c r="C31" s="255" t="s">
        <v>150</v>
      </c>
      <c r="D31" s="256"/>
      <c r="E31" s="175"/>
      <c r="F31" s="60"/>
      <c r="G31" s="60"/>
      <c r="H31" s="60"/>
      <c r="I31" s="60"/>
      <c r="J31" s="168"/>
      <c r="K31" s="175"/>
      <c r="L31" s="175"/>
      <c r="M31" s="175"/>
      <c r="N31" s="175"/>
      <c r="O31" s="175"/>
      <c r="P31" s="175"/>
      <c r="Q31" s="175"/>
      <c r="R31" s="175"/>
      <c r="S31" s="175"/>
    </row>
    <row r="32" spans="2:19" ht="14.25" customHeight="1">
      <c r="B32" s="2" t="s">
        <v>44</v>
      </c>
      <c r="C32" s="261" t="s">
        <v>152</v>
      </c>
      <c r="D32" s="262"/>
      <c r="E32" s="175"/>
      <c r="F32" s="165"/>
      <c r="G32" s="165"/>
      <c r="H32" s="165"/>
      <c r="I32" s="165"/>
      <c r="J32" s="168"/>
      <c r="K32" s="175"/>
      <c r="L32" s="175"/>
      <c r="M32" s="175"/>
      <c r="N32" s="175"/>
      <c r="O32" s="175"/>
      <c r="P32" s="175"/>
      <c r="Q32" s="175"/>
      <c r="R32" s="175"/>
      <c r="S32" s="175"/>
    </row>
    <row r="33" spans="2:19">
      <c r="B33" s="2"/>
      <c r="C33" s="259" t="s">
        <v>390</v>
      </c>
      <c r="D33" s="260"/>
      <c r="E33" s="139" t="str">
        <f>IF(AND(ISNUMBER(E31), ISNUMBER(E32)), IF(E31&gt;=E32, "Pass", "Fail"),"")</f>
        <v/>
      </c>
      <c r="F33" s="139"/>
      <c r="G33" s="139"/>
      <c r="H33" s="139"/>
      <c r="I33" s="139"/>
      <c r="J33" s="139" t="str">
        <f t="shared" ref="J33:S33" si="6">IF(AND(ISNUMBER(J31), ISNUMBER(J32)), IF(J31&gt;=J32, "Pass", "Fail"),"")</f>
        <v/>
      </c>
      <c r="K33" s="139" t="str">
        <f t="shared" si="6"/>
        <v/>
      </c>
      <c r="L33" s="139" t="str">
        <f t="shared" si="6"/>
        <v/>
      </c>
      <c r="M33" s="139" t="str">
        <f t="shared" si="6"/>
        <v/>
      </c>
      <c r="N33" s="139" t="str">
        <f t="shared" si="6"/>
        <v/>
      </c>
      <c r="O33" s="139" t="str">
        <f t="shared" si="6"/>
        <v/>
      </c>
      <c r="P33" s="139" t="str">
        <f t="shared" si="6"/>
        <v/>
      </c>
      <c r="Q33" s="139" t="str">
        <f t="shared" si="6"/>
        <v/>
      </c>
      <c r="R33" s="139" t="str">
        <f t="shared" si="6"/>
        <v/>
      </c>
      <c r="S33" s="139" t="str">
        <f t="shared" si="6"/>
        <v/>
      </c>
    </row>
    <row r="34" spans="2:19" ht="26.25" customHeight="1">
      <c r="B34" s="2" t="s">
        <v>156</v>
      </c>
      <c r="C34" s="278" t="s">
        <v>254</v>
      </c>
      <c r="D34" s="279"/>
      <c r="E34" s="176">
        <f>'SME - Balance sheet'!E46</f>
        <v>0</v>
      </c>
      <c r="F34" s="60"/>
      <c r="G34" s="60"/>
      <c r="H34" s="60"/>
      <c r="I34" s="60"/>
      <c r="J34" s="60"/>
      <c r="K34" s="60"/>
      <c r="L34" s="60"/>
      <c r="M34" s="60"/>
      <c r="N34" s="60"/>
      <c r="O34" s="60"/>
      <c r="P34" s="60"/>
      <c r="Q34" s="60"/>
      <c r="R34" s="60"/>
      <c r="S34" s="60"/>
    </row>
    <row r="35" spans="2:19" ht="26.25" customHeight="1">
      <c r="B35" s="2" t="s">
        <v>157</v>
      </c>
      <c r="C35" s="255" t="s">
        <v>227</v>
      </c>
      <c r="D35" s="256"/>
      <c r="E35" s="176">
        <f>'SME - Balance sheet'!E49</f>
        <v>0</v>
      </c>
      <c r="F35" s="100"/>
      <c r="G35" s="100"/>
      <c r="H35" s="100"/>
      <c r="I35" s="100"/>
      <c r="J35" s="168"/>
      <c r="K35" s="175"/>
      <c r="L35" s="175"/>
      <c r="M35" s="175"/>
      <c r="N35" s="175"/>
      <c r="O35" s="175"/>
      <c r="P35" s="175"/>
      <c r="Q35" s="175"/>
      <c r="R35" s="175"/>
      <c r="S35" s="175"/>
    </row>
    <row r="36" spans="2:19" ht="26.25" customHeight="1">
      <c r="B36" s="2" t="s">
        <v>158</v>
      </c>
      <c r="C36" s="257" t="s">
        <v>228</v>
      </c>
      <c r="D36" s="258"/>
      <c r="E36" s="176">
        <f>'SME - Balance sheet'!E50</f>
        <v>0</v>
      </c>
      <c r="F36" s="168"/>
      <c r="G36" s="168"/>
      <c r="H36" s="168"/>
      <c r="I36" s="168"/>
      <c r="J36" s="168"/>
      <c r="K36" s="175"/>
      <c r="L36" s="175"/>
      <c r="M36" s="175"/>
      <c r="N36" s="175"/>
      <c r="O36" s="175"/>
      <c r="P36" s="175"/>
      <c r="Q36" s="175"/>
      <c r="R36" s="175"/>
      <c r="S36" s="175"/>
    </row>
    <row r="37" spans="2:19">
      <c r="B37" s="2"/>
      <c r="C37" s="253" t="s">
        <v>408</v>
      </c>
      <c r="D37" s="254"/>
      <c r="E37" s="138" t="str">
        <f>IF(AND(ISNUMBER(E35), ISNUMBER(E36)), IF(E35&gt;=E36, "Pass", "Fail"),"")</f>
        <v>Pass</v>
      </c>
      <c r="F37" s="138"/>
      <c r="G37" s="138"/>
      <c r="H37" s="138"/>
      <c r="I37" s="138"/>
      <c r="J37" s="138" t="str">
        <f t="shared" ref="J37:S37" si="7">IF(AND(ISNUMBER(J35), ISNUMBER(J36)), IF(J35&gt;=J36, "Pass", "Fail"),"")</f>
        <v/>
      </c>
      <c r="K37" s="138" t="str">
        <f t="shared" si="7"/>
        <v/>
      </c>
      <c r="L37" s="138" t="str">
        <f t="shared" si="7"/>
        <v/>
      </c>
      <c r="M37" s="138" t="str">
        <f t="shared" si="7"/>
        <v/>
      </c>
      <c r="N37" s="138" t="str">
        <f t="shared" si="7"/>
        <v/>
      </c>
      <c r="O37" s="138" t="str">
        <f t="shared" si="7"/>
        <v/>
      </c>
      <c r="P37" s="138" t="str">
        <f t="shared" si="7"/>
        <v/>
      </c>
      <c r="Q37" s="138" t="str">
        <f t="shared" si="7"/>
        <v/>
      </c>
      <c r="R37" s="138" t="str">
        <f t="shared" si="7"/>
        <v/>
      </c>
      <c r="S37" s="138" t="str">
        <f t="shared" si="7"/>
        <v/>
      </c>
    </row>
    <row r="38" spans="2:19" ht="26.25" customHeight="1">
      <c r="B38" s="2" t="s">
        <v>204</v>
      </c>
      <c r="C38" s="261" t="s">
        <v>337</v>
      </c>
      <c r="D38" s="262"/>
      <c r="E38" s="176">
        <f>'SME - Balance sheet'!E52</f>
        <v>0</v>
      </c>
      <c r="F38" s="168"/>
      <c r="G38" s="168"/>
      <c r="H38" s="168"/>
      <c r="I38" s="168"/>
      <c r="J38" s="168"/>
      <c r="K38" s="175"/>
      <c r="L38" s="175"/>
      <c r="M38" s="175"/>
      <c r="N38" s="175"/>
      <c r="O38" s="175"/>
      <c r="P38" s="175"/>
      <c r="Q38" s="175"/>
      <c r="R38" s="175"/>
      <c r="S38" s="175"/>
    </row>
    <row r="39" spans="2:19" ht="26.25" customHeight="1">
      <c r="B39" s="2" t="s">
        <v>210</v>
      </c>
      <c r="C39" s="261" t="s">
        <v>338</v>
      </c>
      <c r="D39" s="262"/>
      <c r="E39" s="176">
        <f>'SME - Balance sheet'!E53</f>
        <v>0</v>
      </c>
      <c r="F39" s="168"/>
      <c r="G39" s="168"/>
      <c r="H39" s="168"/>
      <c r="I39" s="168"/>
      <c r="J39" s="168"/>
      <c r="K39" s="175"/>
      <c r="L39" s="175"/>
      <c r="M39" s="175"/>
      <c r="N39" s="175"/>
      <c r="O39" s="175"/>
      <c r="P39" s="175"/>
      <c r="Q39" s="175"/>
      <c r="R39" s="175"/>
      <c r="S39" s="175"/>
    </row>
    <row r="40" spans="2:19" ht="26.25" customHeight="1">
      <c r="B40" s="2" t="s">
        <v>211</v>
      </c>
      <c r="C40" s="261" t="s">
        <v>339</v>
      </c>
      <c r="D40" s="262"/>
      <c r="E40" s="176">
        <f>'SME - Balance sheet'!E54</f>
        <v>0</v>
      </c>
      <c r="F40" s="168"/>
      <c r="G40" s="168"/>
      <c r="H40" s="168"/>
      <c r="I40" s="168"/>
      <c r="J40" s="168"/>
      <c r="K40" s="175"/>
      <c r="L40" s="175"/>
      <c r="M40" s="175"/>
      <c r="N40" s="175"/>
      <c r="O40" s="175"/>
      <c r="P40" s="175"/>
      <c r="Q40" s="175"/>
      <c r="R40" s="175"/>
      <c r="S40" s="175"/>
    </row>
    <row r="41" spans="2:19">
      <c r="B41" s="2"/>
      <c r="C41" s="253" t="s">
        <v>409</v>
      </c>
      <c r="D41" s="254"/>
      <c r="E41" s="138" t="str">
        <f>IF(AND(ISNUMBER(E36), ISNUMBER(E38), ISNUMBER(E39), ISNUMBER(E40)), IF(E36&gt;=SUM(E38, E39, E40), "Pass", "Fail"),"")</f>
        <v>Pass</v>
      </c>
      <c r="F41" s="138"/>
      <c r="G41" s="138"/>
      <c r="H41" s="138"/>
      <c r="I41" s="138"/>
      <c r="J41" s="138" t="str">
        <f t="shared" ref="J41:S41" si="8">IF(AND(ISNUMBER(J36), ISNUMBER(J38), ISNUMBER(J39), ISNUMBER(J40)), IF(J36&gt;=SUM(J38, J39, J40), "Pass", "Fail"),"")</f>
        <v/>
      </c>
      <c r="K41" s="138" t="str">
        <f t="shared" si="8"/>
        <v/>
      </c>
      <c r="L41" s="138" t="str">
        <f t="shared" si="8"/>
        <v/>
      </c>
      <c r="M41" s="138" t="str">
        <f t="shared" si="8"/>
        <v/>
      </c>
      <c r="N41" s="138" t="str">
        <f t="shared" si="8"/>
        <v/>
      </c>
      <c r="O41" s="138" t="str">
        <f t="shared" si="8"/>
        <v/>
      </c>
      <c r="P41" s="138" t="str">
        <f t="shared" si="8"/>
        <v/>
      </c>
      <c r="Q41" s="138" t="str">
        <f t="shared" si="8"/>
        <v/>
      </c>
      <c r="R41" s="138" t="str">
        <f t="shared" si="8"/>
        <v/>
      </c>
      <c r="S41" s="138" t="str">
        <f t="shared" si="8"/>
        <v/>
      </c>
    </row>
    <row r="42" spans="2:19">
      <c r="B42" s="2" t="s">
        <v>213</v>
      </c>
      <c r="C42" s="323" t="s">
        <v>229</v>
      </c>
      <c r="D42" s="324"/>
      <c r="E42" s="175"/>
      <c r="F42" s="100"/>
      <c r="G42" s="100"/>
      <c r="H42" s="100"/>
      <c r="I42" s="100"/>
      <c r="J42" s="168"/>
      <c r="K42" s="175"/>
      <c r="L42" s="175"/>
      <c r="M42" s="175"/>
      <c r="N42" s="175"/>
      <c r="O42" s="175"/>
      <c r="P42" s="175"/>
      <c r="Q42" s="175"/>
      <c r="R42" s="175"/>
      <c r="S42" s="175"/>
    </row>
    <row r="43" spans="2:19" ht="14.25" customHeight="1">
      <c r="B43" s="2" t="s">
        <v>214</v>
      </c>
      <c r="C43" s="261" t="s">
        <v>230</v>
      </c>
      <c r="D43" s="262"/>
      <c r="E43" s="175"/>
      <c r="F43" s="168"/>
      <c r="G43" s="168"/>
      <c r="H43" s="168"/>
      <c r="I43" s="168"/>
      <c r="J43" s="168"/>
      <c r="K43" s="175"/>
      <c r="L43" s="175"/>
      <c r="M43" s="175"/>
      <c r="N43" s="175"/>
      <c r="O43" s="175"/>
      <c r="P43" s="175"/>
      <c r="Q43" s="175"/>
      <c r="R43" s="175"/>
      <c r="S43" s="175"/>
    </row>
    <row r="44" spans="2:19" ht="14.25" customHeight="1">
      <c r="B44" s="2"/>
      <c r="C44" s="259" t="s">
        <v>410</v>
      </c>
      <c r="D44" s="260"/>
      <c r="E44" s="139" t="str">
        <f>IF(AND(ISNUMBER(E42), ISNUMBER(E43)), IF(E42&gt;=E43, "Pass", "Fail"),"")</f>
        <v/>
      </c>
      <c r="F44" s="139"/>
      <c r="G44" s="139"/>
      <c r="H44" s="139"/>
      <c r="I44" s="139"/>
      <c r="J44" s="139" t="str">
        <f t="shared" ref="J44:S44" si="9">IF(AND(ISNUMBER(J42), ISNUMBER(J43)), IF(J42&gt;=J43, "Pass", "Fail"),"")</f>
        <v/>
      </c>
      <c r="K44" s="139" t="str">
        <f t="shared" si="9"/>
        <v/>
      </c>
      <c r="L44" s="139" t="str">
        <f t="shared" si="9"/>
        <v/>
      </c>
      <c r="M44" s="139" t="str">
        <f t="shared" si="9"/>
        <v/>
      </c>
      <c r="N44" s="139" t="str">
        <f t="shared" si="9"/>
        <v/>
      </c>
      <c r="O44" s="139" t="str">
        <f t="shared" si="9"/>
        <v/>
      </c>
      <c r="P44" s="139" t="str">
        <f t="shared" si="9"/>
        <v/>
      </c>
      <c r="Q44" s="139" t="str">
        <f t="shared" si="9"/>
        <v/>
      </c>
      <c r="R44" s="139" t="str">
        <f t="shared" si="9"/>
        <v/>
      </c>
      <c r="S44" s="139" t="str">
        <f t="shared" si="9"/>
        <v/>
      </c>
    </row>
    <row r="45" spans="2:19">
      <c r="B45" s="15" t="s">
        <v>215</v>
      </c>
      <c r="C45" s="278" t="s">
        <v>268</v>
      </c>
      <c r="D45" s="279"/>
      <c r="E45" s="175"/>
      <c r="F45" s="60"/>
      <c r="G45" s="60"/>
      <c r="H45" s="60"/>
      <c r="I45" s="60"/>
      <c r="J45" s="60"/>
      <c r="K45" s="60"/>
      <c r="L45" s="60"/>
      <c r="M45" s="60"/>
      <c r="N45" s="60"/>
      <c r="O45" s="60"/>
      <c r="P45" s="60"/>
      <c r="Q45" s="60"/>
      <c r="R45" s="60"/>
      <c r="S45" s="60"/>
    </row>
    <row r="46" spans="2:19">
      <c r="B46" s="2" t="s">
        <v>216</v>
      </c>
      <c r="C46" s="255" t="s">
        <v>150</v>
      </c>
      <c r="D46" s="256"/>
      <c r="E46" s="175"/>
      <c r="F46" s="60"/>
      <c r="G46" s="60"/>
      <c r="H46" s="60"/>
      <c r="I46" s="60"/>
      <c r="J46" s="168"/>
      <c r="K46" s="175"/>
      <c r="L46" s="175"/>
      <c r="M46" s="175"/>
      <c r="N46" s="175"/>
      <c r="O46" s="175"/>
      <c r="P46" s="175"/>
      <c r="Q46" s="175"/>
      <c r="R46" s="175"/>
      <c r="S46" s="175"/>
    </row>
    <row r="47" spans="2:19" ht="14.25" customHeight="1">
      <c r="B47" s="2" t="s">
        <v>217</v>
      </c>
      <c r="C47" s="257" t="s">
        <v>152</v>
      </c>
      <c r="D47" s="258"/>
      <c r="E47" s="175"/>
      <c r="F47" s="165"/>
      <c r="G47" s="165"/>
      <c r="H47" s="165"/>
      <c r="I47" s="165"/>
      <c r="J47" s="168"/>
      <c r="K47" s="175"/>
      <c r="L47" s="175"/>
      <c r="M47" s="175"/>
      <c r="N47" s="175"/>
      <c r="O47" s="175"/>
      <c r="P47" s="175"/>
      <c r="Q47" s="175"/>
      <c r="R47" s="175"/>
      <c r="S47" s="175"/>
    </row>
    <row r="48" spans="2:19" ht="14.25" customHeight="1">
      <c r="B48" s="2"/>
      <c r="C48" s="259" t="s">
        <v>394</v>
      </c>
      <c r="D48" s="260"/>
      <c r="E48" s="139" t="str">
        <f>IF(AND(ISNUMBER(E46), ISNUMBER(E47)), IF(E46&gt;=E47, "Pass", "Fail"),"")</f>
        <v/>
      </c>
      <c r="F48" s="139"/>
      <c r="G48" s="139"/>
      <c r="H48" s="139"/>
      <c r="I48" s="139"/>
      <c r="J48" s="139" t="str">
        <f t="shared" ref="J48:S48" si="10">IF(AND(ISNUMBER(J46), ISNUMBER(J47)), IF(J46&gt;=J47, "Pass", "Fail"),"")</f>
        <v/>
      </c>
      <c r="K48" s="139" t="str">
        <f t="shared" si="10"/>
        <v/>
      </c>
      <c r="L48" s="139" t="str">
        <f t="shared" si="10"/>
        <v/>
      </c>
      <c r="M48" s="139" t="str">
        <f t="shared" si="10"/>
        <v/>
      </c>
      <c r="N48" s="139" t="str">
        <f t="shared" si="10"/>
        <v/>
      </c>
      <c r="O48" s="139" t="str">
        <f t="shared" si="10"/>
        <v/>
      </c>
      <c r="P48" s="139" t="str">
        <f t="shared" si="10"/>
        <v/>
      </c>
      <c r="Q48" s="139" t="str">
        <f t="shared" si="10"/>
        <v/>
      </c>
      <c r="R48" s="139" t="str">
        <f t="shared" si="10"/>
        <v/>
      </c>
      <c r="S48" s="139" t="str">
        <f t="shared" si="10"/>
        <v/>
      </c>
    </row>
    <row r="50" spans="3:3">
      <c r="C50" s="87"/>
    </row>
    <row r="51" spans="3:3">
      <c r="C51" s="87"/>
    </row>
  </sheetData>
  <sheetProtection algorithmName="SHA-512" hashValue="a9D2QTucDC7s4Z3Ye3bv5MMPWR1fN74D8aamGi7N7ZtZrksgYDcwz+AsNiKsP54ZVQzek4ZWcMmdA+7TNfSnKQ==" saltValue="J0TU/Tzfar3n4e1Hr1YvLA==" spinCount="100000" sheet="1" objects="1" scenarios="1"/>
  <mergeCells count="60">
    <mergeCell ref="K6:K7"/>
    <mergeCell ref="L6:L7"/>
    <mergeCell ref="J3:S3"/>
    <mergeCell ref="J4:J7"/>
    <mergeCell ref="K4:S4"/>
    <mergeCell ref="K5:Q5"/>
    <mergeCell ref="R5:R7"/>
    <mergeCell ref="S5:S7"/>
    <mergeCell ref="M6:M7"/>
    <mergeCell ref="N6:N7"/>
    <mergeCell ref="O6:O7"/>
    <mergeCell ref="Q6:Q7"/>
    <mergeCell ref="P6:P7"/>
    <mergeCell ref="E3:E7"/>
    <mergeCell ref="C12:D12"/>
    <mergeCell ref="C16:D16"/>
    <mergeCell ref="C19:D19"/>
    <mergeCell ref="C22:D22"/>
    <mergeCell ref="C9:D9"/>
    <mergeCell ref="C10:D10"/>
    <mergeCell ref="C11:D11"/>
    <mergeCell ref="C3:D8"/>
    <mergeCell ref="C13:D13"/>
    <mergeCell ref="C14:D14"/>
    <mergeCell ref="C15:D15"/>
    <mergeCell ref="F3:I4"/>
    <mergeCell ref="F5:F7"/>
    <mergeCell ref="G5:G7"/>
    <mergeCell ref="H5:H7"/>
    <mergeCell ref="I5:I7"/>
    <mergeCell ref="C27:D27"/>
    <mergeCell ref="C17:D17"/>
    <mergeCell ref="C18:D18"/>
    <mergeCell ref="C20:D20"/>
    <mergeCell ref="C21:D21"/>
    <mergeCell ref="C23:D23"/>
    <mergeCell ref="C24:D24"/>
    <mergeCell ref="C25:D25"/>
    <mergeCell ref="C26:D26"/>
    <mergeCell ref="C28:D28"/>
    <mergeCell ref="C30:D30"/>
    <mergeCell ref="C31:D31"/>
    <mergeCell ref="C32:D32"/>
    <mergeCell ref="C34:D34"/>
    <mergeCell ref="C44:D44"/>
    <mergeCell ref="C48:D48"/>
    <mergeCell ref="C29:D29"/>
    <mergeCell ref="C33:D33"/>
    <mergeCell ref="C37:D37"/>
    <mergeCell ref="C41:D41"/>
    <mergeCell ref="C42:D42"/>
    <mergeCell ref="C43:D43"/>
    <mergeCell ref="C45:D45"/>
    <mergeCell ref="C46:D46"/>
    <mergeCell ref="C47:D47"/>
    <mergeCell ref="C35:D35"/>
    <mergeCell ref="C36:D36"/>
    <mergeCell ref="C38:D38"/>
    <mergeCell ref="C39:D39"/>
    <mergeCell ref="C40:D40"/>
  </mergeCells>
  <conditionalFormatting sqref="E12">
    <cfRule type="cellIs" dxfId="258" priority="91" operator="equal">
      <formula>"Fail"</formula>
    </cfRule>
    <cfRule type="cellIs" dxfId="257" priority="92" operator="equal">
      <formula>"Pass"</formula>
    </cfRule>
  </conditionalFormatting>
  <conditionalFormatting sqref="F12:S12">
    <cfRule type="cellIs" dxfId="256" priority="89" operator="equal">
      <formula>"Fail"</formula>
    </cfRule>
    <cfRule type="cellIs" dxfId="255" priority="90" operator="equal">
      <formula>"Pass"</formula>
    </cfRule>
  </conditionalFormatting>
  <conditionalFormatting sqref="E19">
    <cfRule type="cellIs" dxfId="254" priority="85" operator="equal">
      <formula>"Fail"</formula>
    </cfRule>
    <cfRule type="cellIs" dxfId="253" priority="86" operator="equal">
      <formula>"Pass"</formula>
    </cfRule>
  </conditionalFormatting>
  <conditionalFormatting sqref="J19:S19">
    <cfRule type="cellIs" dxfId="252" priority="81" operator="equal">
      <formula>"Fail"</formula>
    </cfRule>
    <cfRule type="cellIs" dxfId="251" priority="82" operator="equal">
      <formula>"Pass"</formula>
    </cfRule>
  </conditionalFormatting>
  <conditionalFormatting sqref="J22:S22">
    <cfRule type="cellIs" dxfId="250" priority="79" operator="equal">
      <formula>"Fail"</formula>
    </cfRule>
    <cfRule type="cellIs" dxfId="249" priority="80" operator="equal">
      <formula>"Pass"</formula>
    </cfRule>
  </conditionalFormatting>
  <conditionalFormatting sqref="E22">
    <cfRule type="cellIs" dxfId="248" priority="77" operator="equal">
      <formula>"Fail"</formula>
    </cfRule>
    <cfRule type="cellIs" dxfId="247" priority="78" operator="equal">
      <formula>"Pass"</formula>
    </cfRule>
  </conditionalFormatting>
  <conditionalFormatting sqref="J29:S29">
    <cfRule type="cellIs" dxfId="246" priority="71" operator="equal">
      <formula>"Fail"</formula>
    </cfRule>
    <cfRule type="cellIs" dxfId="245" priority="72" operator="equal">
      <formula>"Pass"</formula>
    </cfRule>
  </conditionalFormatting>
  <conditionalFormatting sqref="E29">
    <cfRule type="cellIs" dxfId="244" priority="69" operator="equal">
      <formula>"Fail"</formula>
    </cfRule>
    <cfRule type="cellIs" dxfId="243" priority="70" operator="equal">
      <formula>"Pass"</formula>
    </cfRule>
  </conditionalFormatting>
  <conditionalFormatting sqref="E33">
    <cfRule type="cellIs" dxfId="242" priority="67" operator="equal">
      <formula>"Fail"</formula>
    </cfRule>
    <cfRule type="cellIs" dxfId="241" priority="68" operator="equal">
      <formula>"Pass"</formula>
    </cfRule>
  </conditionalFormatting>
  <conditionalFormatting sqref="J33:S33">
    <cfRule type="cellIs" dxfId="240" priority="65" operator="equal">
      <formula>"Fail"</formula>
    </cfRule>
    <cfRule type="cellIs" dxfId="239" priority="66" operator="equal">
      <formula>"Pass"</formula>
    </cfRule>
  </conditionalFormatting>
  <conditionalFormatting sqref="E37">
    <cfRule type="cellIs" dxfId="238" priority="63" operator="equal">
      <formula>"Fail"</formula>
    </cfRule>
    <cfRule type="cellIs" dxfId="237" priority="64" operator="equal">
      <formula>"Pass"</formula>
    </cfRule>
  </conditionalFormatting>
  <conditionalFormatting sqref="J37:S37">
    <cfRule type="cellIs" dxfId="236" priority="61" operator="equal">
      <formula>"Fail"</formula>
    </cfRule>
    <cfRule type="cellIs" dxfId="235" priority="62" operator="equal">
      <formula>"Pass"</formula>
    </cfRule>
  </conditionalFormatting>
  <conditionalFormatting sqref="E44">
    <cfRule type="cellIs" dxfId="234" priority="55" operator="equal">
      <formula>"Fail"</formula>
    </cfRule>
    <cfRule type="cellIs" dxfId="233" priority="56" operator="equal">
      <formula>"Pass"</formula>
    </cfRule>
  </conditionalFormatting>
  <conditionalFormatting sqref="J44:S44">
    <cfRule type="cellIs" dxfId="232" priority="53" operator="equal">
      <formula>"Fail"</formula>
    </cfRule>
    <cfRule type="cellIs" dxfId="231" priority="54" operator="equal">
      <formula>"Pass"</formula>
    </cfRule>
  </conditionalFormatting>
  <conditionalFormatting sqref="J48:S48">
    <cfRule type="cellIs" dxfId="230" priority="51" operator="equal">
      <formula>"Fail"</formula>
    </cfRule>
    <cfRule type="cellIs" dxfId="229" priority="52" operator="equal">
      <formula>"Pass"</formula>
    </cfRule>
  </conditionalFormatting>
  <conditionalFormatting sqref="E48">
    <cfRule type="cellIs" dxfId="228" priority="49" operator="equal">
      <formula>"Fail"</formula>
    </cfRule>
    <cfRule type="cellIs" dxfId="227" priority="50" operator="equal">
      <formula>"Pass"</formula>
    </cfRule>
  </conditionalFormatting>
  <conditionalFormatting sqref="E16">
    <cfRule type="cellIs" dxfId="226" priority="47" operator="equal">
      <formula>"Fail"</formula>
    </cfRule>
    <cfRule type="cellIs" dxfId="225" priority="48" operator="equal">
      <formula>"Pass"</formula>
    </cfRule>
  </conditionalFormatting>
  <conditionalFormatting sqref="J16:S16">
    <cfRule type="cellIs" dxfId="224" priority="45" operator="equal">
      <formula>"Fail"</formula>
    </cfRule>
    <cfRule type="cellIs" dxfId="223" priority="46" operator="equal">
      <formula>"Pass"</formula>
    </cfRule>
  </conditionalFormatting>
  <conditionalFormatting sqref="J26:S26">
    <cfRule type="cellIs" dxfId="222" priority="43" operator="equal">
      <formula>"Fail"</formula>
    </cfRule>
    <cfRule type="cellIs" dxfId="221" priority="44" operator="equal">
      <formula>"Pass"</formula>
    </cfRule>
  </conditionalFormatting>
  <conditionalFormatting sqref="E26">
    <cfRule type="cellIs" dxfId="220" priority="41" operator="equal">
      <formula>"Fail"</formula>
    </cfRule>
    <cfRule type="cellIs" dxfId="219" priority="42" operator="equal">
      <formula>"Pass"</formula>
    </cfRule>
  </conditionalFormatting>
  <conditionalFormatting sqref="E41">
    <cfRule type="cellIs" dxfId="218" priority="39" operator="equal">
      <formula>"Fail"</formula>
    </cfRule>
    <cfRule type="cellIs" dxfId="217" priority="40" operator="equal">
      <formula>"Pass"</formula>
    </cfRule>
  </conditionalFormatting>
  <conditionalFormatting sqref="J41:S41">
    <cfRule type="cellIs" dxfId="216" priority="37" operator="equal">
      <formula>"Fail"</formula>
    </cfRule>
    <cfRule type="cellIs" dxfId="215" priority="38" operator="equal">
      <formula>"Pass"</formula>
    </cfRule>
  </conditionalFormatting>
  <conditionalFormatting sqref="E17:E18">
    <cfRule type="expression" dxfId="214" priority="36">
      <formula>ISTEXT(E17)</formula>
    </cfRule>
  </conditionalFormatting>
  <conditionalFormatting sqref="E27:E28">
    <cfRule type="expression" dxfId="213" priority="35">
      <formula>ISTEXT(E27)</formula>
    </cfRule>
  </conditionalFormatting>
  <conditionalFormatting sqref="E30:E32">
    <cfRule type="expression" dxfId="212" priority="34">
      <formula>ISTEXT(E30)</formula>
    </cfRule>
  </conditionalFormatting>
  <conditionalFormatting sqref="E42:E43">
    <cfRule type="expression" dxfId="211" priority="33">
      <formula>ISTEXT(E42)</formula>
    </cfRule>
  </conditionalFormatting>
  <conditionalFormatting sqref="E45:E47">
    <cfRule type="expression" dxfId="210" priority="32">
      <formula>ISTEXT(E45)</formula>
    </cfRule>
  </conditionalFormatting>
  <conditionalFormatting sqref="K10:S11">
    <cfRule type="expression" dxfId="209" priority="31">
      <formula>ISTEXT(K10)</formula>
    </cfRule>
  </conditionalFormatting>
  <conditionalFormatting sqref="K13:S15">
    <cfRule type="expression" dxfId="208" priority="30">
      <formula>ISTEXT(K13)</formula>
    </cfRule>
  </conditionalFormatting>
  <conditionalFormatting sqref="K17:S18">
    <cfRule type="expression" dxfId="207" priority="29">
      <formula>ISTEXT(K17)</formula>
    </cfRule>
  </conditionalFormatting>
  <conditionalFormatting sqref="K20:S21">
    <cfRule type="expression" dxfId="206" priority="28">
      <formula>ISTEXT(K20)</formula>
    </cfRule>
  </conditionalFormatting>
  <conditionalFormatting sqref="K23:S25">
    <cfRule type="expression" dxfId="205" priority="27">
      <formula>ISTEXT(K23)</formula>
    </cfRule>
  </conditionalFormatting>
  <conditionalFormatting sqref="K27:S28">
    <cfRule type="expression" dxfId="204" priority="26">
      <formula>ISTEXT(K27)</formula>
    </cfRule>
  </conditionalFormatting>
  <conditionalFormatting sqref="K31:S32">
    <cfRule type="expression" dxfId="203" priority="25">
      <formula>ISTEXT(K31)</formula>
    </cfRule>
  </conditionalFormatting>
  <conditionalFormatting sqref="K35:S36">
    <cfRule type="expression" dxfId="202" priority="24">
      <formula>ISTEXT(K35)</formula>
    </cfRule>
  </conditionalFormatting>
  <conditionalFormatting sqref="K38:S40">
    <cfRule type="expression" dxfId="201" priority="23">
      <formula>ISTEXT(K38)</formula>
    </cfRule>
  </conditionalFormatting>
  <conditionalFormatting sqref="K42:S43">
    <cfRule type="expression" dxfId="200" priority="22">
      <formula>ISTEXT(K42)</formula>
    </cfRule>
  </conditionalFormatting>
  <conditionalFormatting sqref="K46:S47">
    <cfRule type="expression" dxfId="199" priority="21">
      <formula>ISTEXT(K46)</formula>
    </cfRule>
  </conditionalFormatting>
  <conditionalFormatting sqref="F16:I16">
    <cfRule type="cellIs" dxfId="198" priority="19" operator="equal">
      <formula>"Fail"</formula>
    </cfRule>
    <cfRule type="cellIs" dxfId="197" priority="20" operator="equal">
      <formula>"Pass"</formula>
    </cfRule>
  </conditionalFormatting>
  <conditionalFormatting sqref="F19:I19">
    <cfRule type="cellIs" dxfId="196" priority="17" operator="equal">
      <formula>"Fail"</formula>
    </cfRule>
    <cfRule type="cellIs" dxfId="195" priority="18" operator="equal">
      <formula>"Pass"</formula>
    </cfRule>
  </conditionalFormatting>
  <conditionalFormatting sqref="F22:I22">
    <cfRule type="cellIs" dxfId="194" priority="15" operator="equal">
      <formula>"Fail"</formula>
    </cfRule>
    <cfRule type="cellIs" dxfId="193" priority="16" operator="equal">
      <formula>"Pass"</formula>
    </cfRule>
  </conditionalFormatting>
  <conditionalFormatting sqref="F26:I26">
    <cfRule type="cellIs" dxfId="192" priority="13" operator="equal">
      <formula>"Fail"</formula>
    </cfRule>
    <cfRule type="cellIs" dxfId="191" priority="14" operator="equal">
      <formula>"Pass"</formula>
    </cfRule>
  </conditionalFormatting>
  <conditionalFormatting sqref="F29:I29">
    <cfRule type="cellIs" dxfId="190" priority="11" operator="equal">
      <formula>"Fail"</formula>
    </cfRule>
    <cfRule type="cellIs" dxfId="189" priority="12" operator="equal">
      <formula>"Pass"</formula>
    </cfRule>
  </conditionalFormatting>
  <conditionalFormatting sqref="F33:I33">
    <cfRule type="cellIs" dxfId="188" priority="9" operator="equal">
      <formula>"Fail"</formula>
    </cfRule>
    <cfRule type="cellIs" dxfId="187" priority="10" operator="equal">
      <formula>"Pass"</formula>
    </cfRule>
  </conditionalFormatting>
  <conditionalFormatting sqref="F37:I37">
    <cfRule type="cellIs" dxfId="186" priority="7" operator="equal">
      <formula>"Fail"</formula>
    </cfRule>
    <cfRule type="cellIs" dxfId="185" priority="8" operator="equal">
      <formula>"Pass"</formula>
    </cfRule>
  </conditionalFormatting>
  <conditionalFormatting sqref="F41:I41">
    <cfRule type="cellIs" dxfId="184" priority="5" operator="equal">
      <formula>"Fail"</formula>
    </cfRule>
    <cfRule type="cellIs" dxfId="183" priority="6" operator="equal">
      <formula>"Pass"</formula>
    </cfRule>
  </conditionalFormatting>
  <conditionalFormatting sqref="F44:I44">
    <cfRule type="cellIs" dxfId="182" priority="3" operator="equal">
      <formula>"Fail"</formula>
    </cfRule>
    <cfRule type="cellIs" dxfId="181" priority="4" operator="equal">
      <formula>"Pass"</formula>
    </cfRule>
  </conditionalFormatting>
  <conditionalFormatting sqref="F48:I48">
    <cfRule type="cellIs" dxfId="180" priority="1" operator="equal">
      <formula>"Fail"</formula>
    </cfRule>
    <cfRule type="cellIs" dxfId="179" priority="2" operator="equal">
      <formula>"Pass"</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C4403F1F-8C68-4282-823F-08170CC896FD}">
          <x14:formula1>
            <xm:f>Instructions!$D$252:$D$253</xm:f>
          </x14:formula1>
          <xm:sqref>F47:I47 F13:I15 F17:I18 F23:I25 F28:I28 F32:I32 F38:I40 F11:I11 F21:I21 F36:I36 F43:I43</xm:sqref>
        </x14:dataValidation>
        <x14:dataValidation type="list" allowBlank="1" showInputMessage="1" showErrorMessage="1" xr:uid="{0D817088-EBDA-4E60-94AB-766415BF8427}">
          <x14:formula1>
            <xm:f>Instructions!$D$254:$D$258</xm:f>
          </x14:formula1>
          <xm:sqref>J10:J11 J13:J15 J17:J18 J20:J21 J23:J25 J27:J28 J31:J32 J35:J36 J38:J40 J42:J43 J46:J47</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8E60C-E752-4697-B786-E7C4FBE5999E}">
  <sheetPr>
    <tabColor theme="9" tint="0.79998168889431442"/>
  </sheetPr>
  <dimension ref="B1:N36"/>
  <sheetViews>
    <sheetView zoomScaleNormal="100" workbookViewId="0"/>
  </sheetViews>
  <sheetFormatPr defaultColWidth="9.140625" defaultRowHeight="14.25"/>
  <cols>
    <col min="1" max="1" width="1.7109375" style="19" customWidth="1"/>
    <col min="2" max="2" width="5" style="19" bestFit="1" customWidth="1"/>
    <col min="3" max="4" width="24.28515625" style="19" customWidth="1"/>
    <col min="5" max="5" width="24" style="19" customWidth="1"/>
    <col min="6" max="6" width="15.7109375" style="19" customWidth="1"/>
    <col min="7" max="7" width="22.140625" style="19" customWidth="1"/>
    <col min="8" max="8" width="17.42578125" style="19" customWidth="1"/>
    <col min="9" max="9" width="15.7109375" style="19" customWidth="1"/>
    <col min="10" max="10" width="12.140625" style="19" customWidth="1"/>
    <col min="11" max="11" width="15.85546875" style="19" customWidth="1"/>
    <col min="12" max="12" width="12" style="19" customWidth="1"/>
    <col min="13" max="16384" width="9.140625" style="19"/>
  </cols>
  <sheetData>
    <row r="1" spans="2:14">
      <c r="B1" s="18" t="s">
        <v>304</v>
      </c>
    </row>
    <row r="3" spans="2:14" ht="15" customHeight="1">
      <c r="C3" s="3"/>
      <c r="D3" s="9"/>
      <c r="E3" s="268" t="s">
        <v>110</v>
      </c>
      <c r="F3" s="269" t="s">
        <v>237</v>
      </c>
      <c r="G3" s="269"/>
      <c r="H3" s="269"/>
      <c r="I3" s="269"/>
      <c r="J3" s="263" t="s">
        <v>110</v>
      </c>
      <c r="K3" s="264"/>
      <c r="L3" s="264"/>
      <c r="M3" s="264"/>
      <c r="N3" s="265"/>
    </row>
    <row r="4" spans="2:14" ht="26.25" customHeight="1">
      <c r="C4" s="4"/>
      <c r="D4" s="5"/>
      <c r="E4" s="276"/>
      <c r="F4" s="288"/>
      <c r="G4" s="288"/>
      <c r="H4" s="288"/>
      <c r="I4" s="288"/>
      <c r="J4" s="263" t="s">
        <v>238</v>
      </c>
      <c r="K4" s="264"/>
      <c r="L4" s="264"/>
      <c r="M4" s="264"/>
      <c r="N4" s="265"/>
    </row>
    <row r="5" spans="2:14" ht="42.95" customHeight="1">
      <c r="C5" s="4"/>
      <c r="D5" s="7"/>
      <c r="E5" s="273"/>
      <c r="F5" s="93" t="s">
        <v>196</v>
      </c>
      <c r="G5" s="93" t="s">
        <v>197</v>
      </c>
      <c r="H5" s="93" t="s">
        <v>269</v>
      </c>
      <c r="I5" s="93" t="s">
        <v>45</v>
      </c>
      <c r="J5" s="6" t="s">
        <v>239</v>
      </c>
      <c r="K5" s="10" t="s">
        <v>240</v>
      </c>
      <c r="L5" s="10" t="s">
        <v>241</v>
      </c>
      <c r="M5" s="10" t="s">
        <v>242</v>
      </c>
      <c r="N5" s="10" t="s">
        <v>45</v>
      </c>
    </row>
    <row r="6" spans="2:14">
      <c r="C6" s="16"/>
      <c r="D6" s="17"/>
      <c r="E6" s="101" t="s">
        <v>14</v>
      </c>
      <c r="F6" s="2" t="s">
        <v>16</v>
      </c>
      <c r="G6" s="2" t="s">
        <v>18</v>
      </c>
      <c r="H6" s="2" t="s">
        <v>20</v>
      </c>
      <c r="I6" s="2" t="s">
        <v>22</v>
      </c>
      <c r="J6" s="2" t="s">
        <v>23</v>
      </c>
      <c r="K6" s="2" t="s">
        <v>25</v>
      </c>
      <c r="L6" s="2" t="s">
        <v>27</v>
      </c>
      <c r="M6" s="2" t="s">
        <v>35</v>
      </c>
      <c r="N6" s="2" t="s">
        <v>36</v>
      </c>
    </row>
    <row r="7" spans="2:14" ht="30.75" customHeight="1">
      <c r="B7" s="1" t="s">
        <v>14</v>
      </c>
      <c r="C7" s="278" t="s">
        <v>247</v>
      </c>
      <c r="D7" s="279"/>
      <c r="E7" s="176">
        <f>'SME - Balance sheet'!E7</f>
        <v>0</v>
      </c>
      <c r="F7" s="60"/>
      <c r="G7" s="60"/>
      <c r="H7" s="60"/>
      <c r="I7" s="60"/>
      <c r="J7" s="60"/>
      <c r="K7" s="60"/>
      <c r="L7" s="60"/>
      <c r="M7" s="60"/>
      <c r="N7" s="60"/>
    </row>
    <row r="8" spans="2:14" ht="24.75" customHeight="1">
      <c r="B8" s="2" t="s">
        <v>16</v>
      </c>
      <c r="C8" s="255" t="s">
        <v>205</v>
      </c>
      <c r="D8" s="256"/>
      <c r="E8" s="194">
        <f>'SME - Balance sheet'!E30</f>
        <v>0</v>
      </c>
      <c r="F8" s="60"/>
      <c r="G8" s="60"/>
      <c r="H8" s="60"/>
      <c r="I8" s="60"/>
      <c r="J8" s="175"/>
      <c r="K8" s="175"/>
      <c r="L8" s="175"/>
      <c r="M8" s="175"/>
      <c r="N8" s="175"/>
    </row>
    <row r="9" spans="2:14" ht="24" customHeight="1">
      <c r="B9" s="2" t="s">
        <v>18</v>
      </c>
      <c r="C9" s="257" t="s">
        <v>206</v>
      </c>
      <c r="D9" s="258"/>
      <c r="E9" s="194">
        <f>'SME - Balance sheet'!E31</f>
        <v>0</v>
      </c>
      <c r="F9" s="165"/>
      <c r="G9" s="165"/>
      <c r="H9" s="165"/>
      <c r="I9" s="165"/>
      <c r="J9" s="175"/>
      <c r="K9" s="175"/>
      <c r="L9" s="175"/>
      <c r="M9" s="175"/>
      <c r="N9" s="175"/>
    </row>
    <row r="10" spans="2:14">
      <c r="B10" s="2"/>
      <c r="C10" s="299" t="s">
        <v>373</v>
      </c>
      <c r="D10" s="300"/>
      <c r="E10" s="138" t="str">
        <f>IF(AND(ISNUMBER(E8), ISNUMBER(E9)), IF(E8&gt;=E9, "Pass", "Fail"),"")</f>
        <v>Pass</v>
      </c>
      <c r="F10" s="138"/>
      <c r="G10" s="138"/>
      <c r="H10" s="138"/>
      <c r="I10" s="138"/>
      <c r="J10" s="138" t="str">
        <f>IF(AND(ISNUMBER(J8), ISNUMBER(J9)), IF(J8&gt;=J9, "Pass", "Fail"),"")</f>
        <v/>
      </c>
      <c r="K10" s="138" t="str">
        <f>IF(AND(ISNUMBER(K8), ISNUMBER(K9)), IF(K8&gt;=K9, "Pass", "Fail"),"")</f>
        <v/>
      </c>
      <c r="L10" s="138" t="str">
        <f>IF(AND(ISNUMBER(L8), ISNUMBER(L9)), IF(L8&gt;=L9, "Pass", "Fail"),"")</f>
        <v/>
      </c>
      <c r="M10" s="138" t="str">
        <f>IF(AND(ISNUMBER(M8), ISNUMBER(M9)), IF(M8&gt;=M9, "Pass", "Fail"),"")</f>
        <v/>
      </c>
      <c r="N10" s="138" t="str">
        <f>IF(AND(ISNUMBER(N8), ISNUMBER(N9)), IF(N8&gt;=N9, "Pass", "Fail"),"")</f>
        <v/>
      </c>
    </row>
    <row r="11" spans="2:14" ht="24" customHeight="1">
      <c r="B11" s="2" t="s">
        <v>20</v>
      </c>
      <c r="C11" s="261" t="s">
        <v>207</v>
      </c>
      <c r="D11" s="262"/>
      <c r="E11" s="194">
        <f>'SME - Balance sheet'!E33</f>
        <v>0</v>
      </c>
      <c r="F11" s="165"/>
      <c r="G11" s="165"/>
      <c r="H11" s="165"/>
      <c r="I11" s="165"/>
      <c r="J11" s="175"/>
      <c r="K11" s="175"/>
      <c r="L11" s="175"/>
      <c r="M11" s="175"/>
      <c r="N11" s="175"/>
    </row>
    <row r="12" spans="2:14" ht="31.5" customHeight="1">
      <c r="B12" s="2" t="s">
        <v>22</v>
      </c>
      <c r="C12" s="261" t="s">
        <v>208</v>
      </c>
      <c r="D12" s="331"/>
      <c r="E12" s="194">
        <f>'SME - Balance sheet'!E34</f>
        <v>0</v>
      </c>
      <c r="F12" s="165"/>
      <c r="G12" s="165"/>
      <c r="H12" s="165"/>
      <c r="I12" s="165"/>
      <c r="J12" s="175"/>
      <c r="K12" s="175"/>
      <c r="L12" s="175"/>
      <c r="M12" s="175"/>
      <c r="N12" s="175"/>
    </row>
    <row r="13" spans="2:14" ht="31.5" customHeight="1">
      <c r="B13" s="2" t="s">
        <v>23</v>
      </c>
      <c r="C13" s="332" t="s">
        <v>209</v>
      </c>
      <c r="D13" s="333"/>
      <c r="E13" s="194">
        <f>'SME - Balance sheet'!E35</f>
        <v>0</v>
      </c>
      <c r="F13" s="165"/>
      <c r="G13" s="165"/>
      <c r="H13" s="165"/>
      <c r="I13" s="165"/>
      <c r="J13" s="175"/>
      <c r="K13" s="175"/>
      <c r="L13" s="175"/>
      <c r="M13" s="175"/>
      <c r="N13" s="175"/>
    </row>
    <row r="14" spans="2:14" ht="14.25" customHeight="1">
      <c r="B14" s="2"/>
      <c r="C14" s="299" t="s">
        <v>374</v>
      </c>
      <c r="D14" s="300"/>
      <c r="E14" s="138" t="str">
        <f>IF(AND(ISNUMBER(E9), ISNUMBER(E11), ISNUMBER(E12), ISNUMBER(E13)), IF(E9&gt;=SUM(E11, E12, E13), "Pass", "Fail"),"")</f>
        <v>Pass</v>
      </c>
      <c r="F14" s="138"/>
      <c r="G14" s="138"/>
      <c r="H14" s="138"/>
      <c r="I14" s="138"/>
      <c r="J14" s="138" t="str">
        <f t="shared" ref="J14:N14" si="0">IF(AND(ISNUMBER(J9), ISNUMBER(J11), ISNUMBER(J12), ISNUMBER(J13)), IF(J9&gt;=SUM(J11, J12, J13), "Pass", "Fail"),"")</f>
        <v/>
      </c>
      <c r="K14" s="138" t="str">
        <f t="shared" si="0"/>
        <v/>
      </c>
      <c r="L14" s="138" t="str">
        <f t="shared" si="0"/>
        <v/>
      </c>
      <c r="M14" s="138" t="str">
        <f t="shared" si="0"/>
        <v/>
      </c>
      <c r="N14" s="138" t="str">
        <f t="shared" si="0"/>
        <v/>
      </c>
    </row>
    <row r="15" spans="2:14" ht="21.75" customHeight="1">
      <c r="B15" s="15" t="s">
        <v>25</v>
      </c>
      <c r="C15" s="323" t="s">
        <v>231</v>
      </c>
      <c r="D15" s="324"/>
      <c r="E15" s="175"/>
      <c r="F15" s="60"/>
      <c r="G15" s="60"/>
      <c r="H15" s="60"/>
      <c r="I15" s="60"/>
      <c r="J15" s="175"/>
      <c r="K15" s="175"/>
      <c r="L15" s="175"/>
      <c r="M15" s="175"/>
      <c r="N15" s="175"/>
    </row>
    <row r="16" spans="2:14" ht="25.5" customHeight="1">
      <c r="B16" s="2" t="s">
        <v>27</v>
      </c>
      <c r="C16" s="332" t="s">
        <v>232</v>
      </c>
      <c r="D16" s="333"/>
      <c r="E16" s="175"/>
      <c r="F16" s="165"/>
      <c r="G16" s="165"/>
      <c r="H16" s="165"/>
      <c r="I16" s="165"/>
      <c r="J16" s="175"/>
      <c r="K16" s="175"/>
      <c r="L16" s="175"/>
      <c r="M16" s="175"/>
      <c r="N16" s="175"/>
    </row>
    <row r="17" spans="2:14" ht="14.25" customHeight="1">
      <c r="B17" s="2"/>
      <c r="C17" s="294" t="s">
        <v>404</v>
      </c>
      <c r="D17" s="295"/>
      <c r="E17" s="139" t="str">
        <f>IF(AND(ISNUMBER(E15), ISNUMBER(E16)), IF(E15&gt;=E16, "Pass", "Fail"),"")</f>
        <v/>
      </c>
      <c r="F17" s="139"/>
      <c r="G17" s="139"/>
      <c r="H17" s="139"/>
      <c r="I17" s="139"/>
      <c r="J17" s="139" t="str">
        <f t="shared" ref="J17:N17" si="1">IF(AND(ISNUMBER(J15), ISNUMBER(J16)), IF(J15&gt;=J16, "Pass", "Fail"),"")</f>
        <v/>
      </c>
      <c r="K17" s="139" t="str">
        <f t="shared" si="1"/>
        <v/>
      </c>
      <c r="L17" s="139" t="str">
        <f t="shared" si="1"/>
        <v/>
      </c>
      <c r="M17" s="139" t="str">
        <f t="shared" si="1"/>
        <v/>
      </c>
      <c r="N17" s="139" t="str">
        <f t="shared" si="1"/>
        <v/>
      </c>
    </row>
    <row r="18" spans="2:14" ht="27.75" customHeight="1">
      <c r="B18" s="2" t="s">
        <v>35</v>
      </c>
      <c r="C18" s="278" t="s">
        <v>267</v>
      </c>
      <c r="D18" s="279"/>
      <c r="E18" s="175"/>
      <c r="F18" s="60"/>
      <c r="G18" s="60"/>
      <c r="H18" s="60"/>
      <c r="I18" s="60"/>
      <c r="J18" s="60"/>
      <c r="K18" s="60"/>
      <c r="L18" s="60"/>
      <c r="M18" s="60"/>
      <c r="N18" s="60"/>
    </row>
    <row r="19" spans="2:14" ht="20.25" customHeight="1">
      <c r="B19" s="2" t="s">
        <v>36</v>
      </c>
      <c r="C19" s="255" t="s">
        <v>151</v>
      </c>
      <c r="D19" s="256"/>
      <c r="E19" s="175"/>
      <c r="F19" s="60"/>
      <c r="G19" s="60"/>
      <c r="H19" s="60"/>
      <c r="I19" s="60"/>
      <c r="J19" s="175"/>
      <c r="K19" s="175"/>
      <c r="L19" s="175"/>
      <c r="M19" s="175"/>
      <c r="N19" s="175"/>
    </row>
    <row r="20" spans="2:14" ht="20.25" customHeight="1">
      <c r="B20" s="2" t="s">
        <v>37</v>
      </c>
      <c r="C20" s="323" t="s">
        <v>153</v>
      </c>
      <c r="D20" s="324"/>
      <c r="E20" s="175"/>
      <c r="F20" s="165"/>
      <c r="G20" s="165"/>
      <c r="H20" s="165"/>
      <c r="I20" s="165"/>
      <c r="J20" s="175"/>
      <c r="K20" s="175"/>
      <c r="L20" s="175"/>
      <c r="M20" s="175"/>
      <c r="N20" s="175"/>
    </row>
    <row r="21" spans="2:14" ht="14.25" customHeight="1">
      <c r="B21" s="2"/>
      <c r="C21" s="294" t="s">
        <v>388</v>
      </c>
      <c r="D21" s="295"/>
      <c r="E21" s="139" t="str">
        <f>IF(AND(ISNUMBER(E19), ISNUMBER(E20)), IF(E19&gt;=E20, "Pass", "Fail"),"")</f>
        <v/>
      </c>
      <c r="F21" s="139"/>
      <c r="G21" s="139"/>
      <c r="H21" s="139"/>
      <c r="I21" s="139"/>
      <c r="J21" s="139" t="str">
        <f t="shared" ref="J21:N21" si="2">IF(AND(ISNUMBER(J19), ISNUMBER(J20)), IF(J19&gt;=J20, "Pass", "Fail"),"")</f>
        <v/>
      </c>
      <c r="K21" s="139" t="str">
        <f t="shared" si="2"/>
        <v/>
      </c>
      <c r="L21" s="139" t="str">
        <f t="shared" si="2"/>
        <v/>
      </c>
      <c r="M21" s="139" t="str">
        <f t="shared" si="2"/>
        <v/>
      </c>
      <c r="N21" s="139" t="str">
        <f t="shared" si="2"/>
        <v/>
      </c>
    </row>
    <row r="22" spans="2:14" ht="34.5" customHeight="1">
      <c r="B22" s="2" t="s">
        <v>38</v>
      </c>
      <c r="C22" s="278" t="s">
        <v>270</v>
      </c>
      <c r="D22" s="279"/>
      <c r="E22" s="176">
        <f>'SME - Balance sheet'!E46</f>
        <v>0</v>
      </c>
      <c r="F22" s="60"/>
      <c r="G22" s="60"/>
      <c r="H22" s="60"/>
      <c r="I22" s="60"/>
      <c r="J22" s="60"/>
      <c r="K22" s="60"/>
      <c r="L22" s="60"/>
      <c r="M22" s="60"/>
      <c r="N22" s="60"/>
    </row>
    <row r="23" spans="2:14" ht="28.5" customHeight="1">
      <c r="B23" s="2" t="s">
        <v>39</v>
      </c>
      <c r="C23" s="255" t="s">
        <v>205</v>
      </c>
      <c r="D23" s="256"/>
      <c r="E23" s="194">
        <f>'SME - Balance sheet'!E59</f>
        <v>0</v>
      </c>
      <c r="F23" s="60"/>
      <c r="G23" s="60"/>
      <c r="H23" s="60"/>
      <c r="I23" s="60"/>
      <c r="J23" s="175"/>
      <c r="K23" s="175"/>
      <c r="L23" s="175"/>
      <c r="M23" s="175"/>
      <c r="N23" s="175"/>
    </row>
    <row r="24" spans="2:14" ht="28.5" customHeight="1">
      <c r="B24" s="2" t="s">
        <v>40</v>
      </c>
      <c r="C24" s="257" t="s">
        <v>206</v>
      </c>
      <c r="D24" s="258"/>
      <c r="E24" s="194">
        <f>'SME - Balance sheet'!E60</f>
        <v>0</v>
      </c>
      <c r="F24" s="165"/>
      <c r="G24" s="165"/>
      <c r="H24" s="165"/>
      <c r="I24" s="165"/>
      <c r="J24" s="175"/>
      <c r="K24" s="175"/>
      <c r="L24" s="175"/>
      <c r="M24" s="175"/>
      <c r="N24" s="175"/>
    </row>
    <row r="25" spans="2:14">
      <c r="B25" s="2"/>
      <c r="C25" s="299" t="s">
        <v>370</v>
      </c>
      <c r="D25" s="300"/>
      <c r="E25" s="138" t="str">
        <f>IF(AND(ISNUMBER(E23), ISNUMBER(E24)), IF(E23&gt;=E24, "Pass", "Fail"),"")</f>
        <v>Pass</v>
      </c>
      <c r="F25" s="138"/>
      <c r="G25" s="138"/>
      <c r="H25" s="138"/>
      <c r="I25" s="138"/>
      <c r="J25" s="138" t="str">
        <f t="shared" ref="J25:N25" si="3">IF(AND(ISNUMBER(J23), ISNUMBER(J24)), IF(J23&gt;=J24, "Pass", "Fail"),"")</f>
        <v/>
      </c>
      <c r="K25" s="138" t="str">
        <f t="shared" si="3"/>
        <v/>
      </c>
      <c r="L25" s="138" t="str">
        <f t="shared" si="3"/>
        <v/>
      </c>
      <c r="M25" s="138" t="str">
        <f t="shared" si="3"/>
        <v/>
      </c>
      <c r="N25" s="138" t="str">
        <f t="shared" si="3"/>
        <v/>
      </c>
    </row>
    <row r="26" spans="2:14" ht="28.5" customHeight="1">
      <c r="B26" s="2" t="s">
        <v>41</v>
      </c>
      <c r="C26" s="261" t="s">
        <v>207</v>
      </c>
      <c r="D26" s="262"/>
      <c r="E26" s="194">
        <f>'SME - Balance sheet'!E62</f>
        <v>0</v>
      </c>
      <c r="F26" s="165"/>
      <c r="G26" s="165"/>
      <c r="H26" s="165"/>
      <c r="I26" s="165"/>
      <c r="J26" s="175"/>
      <c r="K26" s="175"/>
      <c r="L26" s="175"/>
      <c r="M26" s="175"/>
      <c r="N26" s="175"/>
    </row>
    <row r="27" spans="2:14" ht="28.5" customHeight="1">
      <c r="B27" s="2" t="s">
        <v>42</v>
      </c>
      <c r="C27" s="261" t="s">
        <v>208</v>
      </c>
      <c r="D27" s="331"/>
      <c r="E27" s="194">
        <f>'SME - Balance sheet'!E63</f>
        <v>0</v>
      </c>
      <c r="F27" s="165"/>
      <c r="G27" s="165"/>
      <c r="H27" s="165"/>
      <c r="I27" s="165"/>
      <c r="J27" s="175"/>
      <c r="K27" s="175"/>
      <c r="L27" s="175"/>
      <c r="M27" s="175"/>
      <c r="N27" s="175"/>
    </row>
    <row r="28" spans="2:14" ht="28.5" customHeight="1">
      <c r="B28" s="2" t="s">
        <v>43</v>
      </c>
      <c r="C28" s="332" t="s">
        <v>209</v>
      </c>
      <c r="D28" s="333"/>
      <c r="E28" s="194">
        <f>'SME - Balance sheet'!E64</f>
        <v>0</v>
      </c>
      <c r="F28" s="165"/>
      <c r="G28" s="165"/>
      <c r="H28" s="165"/>
      <c r="I28" s="165"/>
      <c r="J28" s="175"/>
      <c r="K28" s="175"/>
      <c r="L28" s="175"/>
      <c r="M28" s="175"/>
      <c r="N28" s="175"/>
    </row>
    <row r="29" spans="2:14" ht="14.25" customHeight="1">
      <c r="B29" s="2"/>
      <c r="C29" s="299" t="s">
        <v>411</v>
      </c>
      <c r="D29" s="300"/>
      <c r="E29" s="138" t="str">
        <f>IF(AND(ISNUMBER(E24), ISNUMBER(E26), ISNUMBER(E27), ISNUMBER(E28)), IF(E24&gt;=SUM(E26, E27, E28), "Pass", "Fail"),"")</f>
        <v>Pass</v>
      </c>
      <c r="F29" s="138"/>
      <c r="G29" s="138"/>
      <c r="H29" s="138"/>
      <c r="I29" s="138"/>
      <c r="J29" s="138" t="str">
        <f t="shared" ref="J29:N29" si="4">IF(AND(ISNUMBER(J24), ISNUMBER(J26), ISNUMBER(J27), ISNUMBER(J28)), IF(J24&gt;=SUM(J26, J27, J28), "Pass", "Fail"),"")</f>
        <v/>
      </c>
      <c r="K29" s="138" t="str">
        <f t="shared" si="4"/>
        <v/>
      </c>
      <c r="L29" s="138" t="str">
        <f t="shared" si="4"/>
        <v/>
      </c>
      <c r="M29" s="138" t="str">
        <f t="shared" si="4"/>
        <v/>
      </c>
      <c r="N29" s="138" t="str">
        <f t="shared" si="4"/>
        <v/>
      </c>
    </row>
    <row r="30" spans="2:14" ht="19.5" customHeight="1">
      <c r="B30" s="2" t="s">
        <v>44</v>
      </c>
      <c r="C30" s="323" t="s">
        <v>231</v>
      </c>
      <c r="D30" s="324"/>
      <c r="E30" s="175"/>
      <c r="F30" s="60"/>
      <c r="G30" s="60"/>
      <c r="H30" s="60"/>
      <c r="I30" s="60"/>
      <c r="J30" s="175"/>
      <c r="K30" s="175"/>
      <c r="L30" s="175"/>
      <c r="M30" s="175"/>
      <c r="N30" s="175"/>
    </row>
    <row r="31" spans="2:14" ht="25.5" customHeight="1">
      <c r="B31" s="2" t="s">
        <v>156</v>
      </c>
      <c r="C31" s="332" t="s">
        <v>232</v>
      </c>
      <c r="D31" s="333"/>
      <c r="E31" s="175"/>
      <c r="F31" s="165"/>
      <c r="G31" s="165"/>
      <c r="H31" s="165"/>
      <c r="I31" s="165"/>
      <c r="J31" s="175"/>
      <c r="K31" s="175"/>
      <c r="L31" s="175"/>
      <c r="M31" s="175"/>
      <c r="N31" s="175"/>
    </row>
    <row r="32" spans="2:14">
      <c r="B32" s="2"/>
      <c r="C32" s="294" t="s">
        <v>412</v>
      </c>
      <c r="D32" s="295"/>
      <c r="E32" s="139" t="str">
        <f>IF(AND(ISNUMBER(E30), ISNUMBER(E31)), IF(E30&gt;=E31, "Pass", "Fail"),"")</f>
        <v/>
      </c>
      <c r="F32" s="139"/>
      <c r="G32" s="139"/>
      <c r="H32" s="139"/>
      <c r="I32" s="139"/>
      <c r="J32" s="139" t="str">
        <f t="shared" ref="J32:N32" si="5">IF(AND(ISNUMBER(J30), ISNUMBER(J31)), IF(J30&gt;=J31, "Pass", "Fail"),"")</f>
        <v/>
      </c>
      <c r="K32" s="139" t="str">
        <f t="shared" si="5"/>
        <v/>
      </c>
      <c r="L32" s="139" t="str">
        <f t="shared" si="5"/>
        <v/>
      </c>
      <c r="M32" s="139" t="str">
        <f t="shared" si="5"/>
        <v/>
      </c>
      <c r="N32" s="139" t="str">
        <f t="shared" si="5"/>
        <v/>
      </c>
    </row>
    <row r="33" spans="2:14" ht="27.75" customHeight="1">
      <c r="B33" s="2" t="s">
        <v>157</v>
      </c>
      <c r="C33" s="278" t="s">
        <v>271</v>
      </c>
      <c r="D33" s="279"/>
      <c r="E33" s="175"/>
      <c r="F33" s="60"/>
      <c r="G33" s="60"/>
      <c r="H33" s="60"/>
      <c r="I33" s="60"/>
      <c r="J33" s="60"/>
      <c r="K33" s="60"/>
      <c r="L33" s="60"/>
      <c r="M33" s="60"/>
      <c r="N33" s="60"/>
    </row>
    <row r="34" spans="2:14" ht="20.25" customHeight="1">
      <c r="B34" s="2" t="s">
        <v>158</v>
      </c>
      <c r="C34" s="255" t="s">
        <v>151</v>
      </c>
      <c r="D34" s="256"/>
      <c r="E34" s="175"/>
      <c r="F34" s="60"/>
      <c r="G34" s="60"/>
      <c r="H34" s="60"/>
      <c r="I34" s="60"/>
      <c r="J34" s="175"/>
      <c r="K34" s="175"/>
      <c r="L34" s="175"/>
      <c r="M34" s="175"/>
      <c r="N34" s="175"/>
    </row>
    <row r="35" spans="2:14" ht="20.25" customHeight="1">
      <c r="B35" s="2" t="s">
        <v>204</v>
      </c>
      <c r="C35" s="257" t="s">
        <v>153</v>
      </c>
      <c r="D35" s="258"/>
      <c r="E35" s="175"/>
      <c r="F35" s="165"/>
      <c r="G35" s="165"/>
      <c r="H35" s="165"/>
      <c r="I35" s="165"/>
      <c r="J35" s="175"/>
      <c r="K35" s="175"/>
      <c r="L35" s="175"/>
      <c r="M35" s="175"/>
      <c r="N35" s="175"/>
    </row>
    <row r="36" spans="2:14">
      <c r="B36" s="2"/>
      <c r="C36" s="294" t="s">
        <v>413</v>
      </c>
      <c r="D36" s="295"/>
      <c r="E36" s="139" t="str">
        <f>IF(AND(ISNUMBER(E34), ISNUMBER(E35)), IF(E34&gt;=E35, "Pass", "Fail"),"")</f>
        <v/>
      </c>
      <c r="F36" s="139"/>
      <c r="G36" s="139"/>
      <c r="H36" s="139"/>
      <c r="I36" s="139"/>
      <c r="J36" s="139" t="str">
        <f t="shared" ref="J36:N36" si="6">IF(AND(ISNUMBER(J34), ISNUMBER(J35)), IF(J34&gt;=J35, "Pass", "Fail"),"")</f>
        <v/>
      </c>
      <c r="K36" s="139" t="str">
        <f t="shared" si="6"/>
        <v/>
      </c>
      <c r="L36" s="139" t="str">
        <f t="shared" si="6"/>
        <v/>
      </c>
      <c r="M36" s="139" t="str">
        <f t="shared" si="6"/>
        <v/>
      </c>
      <c r="N36" s="139" t="str">
        <f t="shared" si="6"/>
        <v/>
      </c>
    </row>
  </sheetData>
  <sheetProtection algorithmName="SHA-512" hashValue="jeSjAdlW0XudKzp7WNGi0WTFu4MlgG8XVtXQx2x6k1fIlix5dlwauQzJbCZ5YpVbLmwTtnkBaarE2SmIjIAV7A==" saltValue="l9ZgoeV9li6wq2La94Pquw==" spinCount="100000" sheet="1" objects="1" scenarios="1"/>
  <mergeCells count="34">
    <mergeCell ref="J3:N3"/>
    <mergeCell ref="J4:N4"/>
    <mergeCell ref="C7:D7"/>
    <mergeCell ref="C17:D17"/>
    <mergeCell ref="C8:D8"/>
    <mergeCell ref="E3:E5"/>
    <mergeCell ref="F3:I4"/>
    <mergeCell ref="C16:D16"/>
    <mergeCell ref="C9:D9"/>
    <mergeCell ref="C18:D18"/>
    <mergeCell ref="C19:D19"/>
    <mergeCell ref="C20:D20"/>
    <mergeCell ref="C10:D10"/>
    <mergeCell ref="C14:D14"/>
    <mergeCell ref="C11:D11"/>
    <mergeCell ref="C12:D12"/>
    <mergeCell ref="C13:D13"/>
    <mergeCell ref="C15:D15"/>
    <mergeCell ref="C36:D36"/>
    <mergeCell ref="C21:D21"/>
    <mergeCell ref="C25:D25"/>
    <mergeCell ref="C29:D29"/>
    <mergeCell ref="C32:D32"/>
    <mergeCell ref="C35:D35"/>
    <mergeCell ref="C23:D23"/>
    <mergeCell ref="C24:D24"/>
    <mergeCell ref="C26:D26"/>
    <mergeCell ref="C27:D27"/>
    <mergeCell ref="C28:D28"/>
    <mergeCell ref="C30:D30"/>
    <mergeCell ref="C31:D31"/>
    <mergeCell ref="C33:D33"/>
    <mergeCell ref="C34:D34"/>
    <mergeCell ref="C22:D22"/>
  </mergeCells>
  <conditionalFormatting sqref="E14">
    <cfRule type="cellIs" dxfId="178" priority="65" operator="equal">
      <formula>"Fail"</formula>
    </cfRule>
    <cfRule type="cellIs" dxfId="177" priority="66" operator="equal">
      <formula>"Pass"</formula>
    </cfRule>
  </conditionalFormatting>
  <conditionalFormatting sqref="J14:N14">
    <cfRule type="cellIs" dxfId="176" priority="63" operator="equal">
      <formula>"Fail"</formula>
    </cfRule>
    <cfRule type="cellIs" dxfId="175" priority="64" operator="equal">
      <formula>"Pass"</formula>
    </cfRule>
  </conditionalFormatting>
  <conditionalFormatting sqref="E29">
    <cfRule type="cellIs" dxfId="174" priority="61" operator="equal">
      <formula>"Fail"</formula>
    </cfRule>
    <cfRule type="cellIs" dxfId="173" priority="62" operator="equal">
      <formula>"Pass"</formula>
    </cfRule>
  </conditionalFormatting>
  <conditionalFormatting sqref="J29:N29">
    <cfRule type="cellIs" dxfId="172" priority="59" operator="equal">
      <formula>"Fail"</formula>
    </cfRule>
    <cfRule type="cellIs" dxfId="171" priority="60" operator="equal">
      <formula>"Pass"</formula>
    </cfRule>
  </conditionalFormatting>
  <conditionalFormatting sqref="E10:I10">
    <cfRule type="cellIs" dxfId="170" priority="57" operator="equal">
      <formula>"Fail"</formula>
    </cfRule>
    <cfRule type="cellIs" dxfId="169" priority="58" operator="equal">
      <formula>"Pass"</formula>
    </cfRule>
  </conditionalFormatting>
  <conditionalFormatting sqref="J10:N10">
    <cfRule type="cellIs" dxfId="168" priority="55" operator="equal">
      <formula>"Fail"</formula>
    </cfRule>
    <cfRule type="cellIs" dxfId="167" priority="56" operator="equal">
      <formula>"Pass"</formula>
    </cfRule>
  </conditionalFormatting>
  <conditionalFormatting sqref="J17:N17">
    <cfRule type="cellIs" dxfId="166" priority="49" operator="equal">
      <formula>"Fail"</formula>
    </cfRule>
    <cfRule type="cellIs" dxfId="165" priority="50" operator="equal">
      <formula>"Pass"</formula>
    </cfRule>
  </conditionalFormatting>
  <conditionalFormatting sqref="E17">
    <cfRule type="cellIs" dxfId="164" priority="47" operator="equal">
      <formula>"Fail"</formula>
    </cfRule>
    <cfRule type="cellIs" dxfId="163" priority="48" operator="equal">
      <formula>"Pass"</formula>
    </cfRule>
  </conditionalFormatting>
  <conditionalFormatting sqref="E21">
    <cfRule type="cellIs" dxfId="162" priority="45" operator="equal">
      <formula>"Fail"</formula>
    </cfRule>
    <cfRule type="cellIs" dxfId="161" priority="46" operator="equal">
      <formula>"Pass"</formula>
    </cfRule>
  </conditionalFormatting>
  <conditionalFormatting sqref="J21:N21">
    <cfRule type="cellIs" dxfId="160" priority="43" operator="equal">
      <formula>"Fail"</formula>
    </cfRule>
    <cfRule type="cellIs" dxfId="159" priority="44" operator="equal">
      <formula>"Pass"</formula>
    </cfRule>
  </conditionalFormatting>
  <conditionalFormatting sqref="E25">
    <cfRule type="cellIs" dxfId="158" priority="41" operator="equal">
      <formula>"Fail"</formula>
    </cfRule>
    <cfRule type="cellIs" dxfId="157" priority="42" operator="equal">
      <formula>"Pass"</formula>
    </cfRule>
  </conditionalFormatting>
  <conditionalFormatting sqref="J25:N25">
    <cfRule type="cellIs" dxfId="156" priority="39" operator="equal">
      <formula>"Fail"</formula>
    </cfRule>
    <cfRule type="cellIs" dxfId="155" priority="40" operator="equal">
      <formula>"Pass"</formula>
    </cfRule>
  </conditionalFormatting>
  <conditionalFormatting sqref="E32">
    <cfRule type="cellIs" dxfId="154" priority="33" operator="equal">
      <formula>"Fail"</formula>
    </cfRule>
    <cfRule type="cellIs" dxfId="153" priority="34" operator="equal">
      <formula>"Pass"</formula>
    </cfRule>
  </conditionalFormatting>
  <conditionalFormatting sqref="J32:N32">
    <cfRule type="cellIs" dxfId="152" priority="31" operator="equal">
      <formula>"Fail"</formula>
    </cfRule>
    <cfRule type="cellIs" dxfId="151" priority="32" operator="equal">
      <formula>"Pass"</formula>
    </cfRule>
  </conditionalFormatting>
  <conditionalFormatting sqref="E36">
    <cfRule type="cellIs" dxfId="150" priority="29" operator="equal">
      <formula>"Fail"</formula>
    </cfRule>
    <cfRule type="cellIs" dxfId="149" priority="30" operator="equal">
      <formula>"Pass"</formula>
    </cfRule>
  </conditionalFormatting>
  <conditionalFormatting sqref="J36:N36">
    <cfRule type="cellIs" dxfId="148" priority="27" operator="equal">
      <formula>"Fail"</formula>
    </cfRule>
    <cfRule type="cellIs" dxfId="147" priority="28" operator="equal">
      <formula>"Pass"</formula>
    </cfRule>
  </conditionalFormatting>
  <conditionalFormatting sqref="E15:E16">
    <cfRule type="expression" dxfId="146" priority="26">
      <formula>ISTEXT(E15)</formula>
    </cfRule>
  </conditionalFormatting>
  <conditionalFormatting sqref="E18:E20">
    <cfRule type="expression" dxfId="145" priority="25">
      <formula>ISTEXT(E18)</formula>
    </cfRule>
  </conditionalFormatting>
  <conditionalFormatting sqref="E30:E31">
    <cfRule type="expression" dxfId="144" priority="24">
      <formula>ISTEXT(E30)</formula>
    </cfRule>
  </conditionalFormatting>
  <conditionalFormatting sqref="E33:E35">
    <cfRule type="expression" dxfId="143" priority="23">
      <formula>ISTEXT(E33)</formula>
    </cfRule>
  </conditionalFormatting>
  <conditionalFormatting sqref="J8:N9">
    <cfRule type="expression" dxfId="142" priority="22">
      <formula>ISTEXT(J8)</formula>
    </cfRule>
  </conditionalFormatting>
  <conditionalFormatting sqref="J11:N13">
    <cfRule type="expression" dxfId="141" priority="21">
      <formula>ISTEXT(J11)</formula>
    </cfRule>
  </conditionalFormatting>
  <conditionalFormatting sqref="J15:N16">
    <cfRule type="expression" dxfId="140" priority="20">
      <formula>ISTEXT(J15)</formula>
    </cfRule>
  </conditionalFormatting>
  <conditionalFormatting sqref="J19:N20">
    <cfRule type="expression" dxfId="139" priority="19">
      <formula>ISTEXT(J19)</formula>
    </cfRule>
  </conditionalFormatting>
  <conditionalFormatting sqref="J23:N24">
    <cfRule type="expression" dxfId="138" priority="18">
      <formula>ISTEXT(J23)</formula>
    </cfRule>
  </conditionalFormatting>
  <conditionalFormatting sqref="J26:N28">
    <cfRule type="expression" dxfId="137" priority="17">
      <formula>ISTEXT(J26)</formula>
    </cfRule>
  </conditionalFormatting>
  <conditionalFormatting sqref="J30:N31">
    <cfRule type="expression" dxfId="136" priority="16">
      <formula>ISTEXT(J30)</formula>
    </cfRule>
  </conditionalFormatting>
  <conditionalFormatting sqref="J34:N35">
    <cfRule type="expression" dxfId="135" priority="15">
      <formula>ISTEXT(J34)</formula>
    </cfRule>
  </conditionalFormatting>
  <conditionalFormatting sqref="F14:I14">
    <cfRule type="cellIs" dxfId="134" priority="13" operator="equal">
      <formula>"Fail"</formula>
    </cfRule>
    <cfRule type="cellIs" dxfId="133" priority="14" operator="equal">
      <formula>"Pass"</formula>
    </cfRule>
  </conditionalFormatting>
  <conditionalFormatting sqref="F17:I17">
    <cfRule type="cellIs" dxfId="132" priority="11" operator="equal">
      <formula>"Fail"</formula>
    </cfRule>
    <cfRule type="cellIs" dxfId="131" priority="12" operator="equal">
      <formula>"Pass"</formula>
    </cfRule>
  </conditionalFormatting>
  <conditionalFormatting sqref="F21:I21">
    <cfRule type="cellIs" dxfId="130" priority="9" operator="equal">
      <formula>"Fail"</formula>
    </cfRule>
    <cfRule type="cellIs" dxfId="129" priority="10" operator="equal">
      <formula>"Pass"</formula>
    </cfRule>
  </conditionalFormatting>
  <conditionalFormatting sqref="F32:I32">
    <cfRule type="cellIs" dxfId="128" priority="7" operator="equal">
      <formula>"Fail"</formula>
    </cfRule>
    <cfRule type="cellIs" dxfId="127" priority="8" operator="equal">
      <formula>"Pass"</formula>
    </cfRule>
  </conditionalFormatting>
  <conditionalFormatting sqref="F36:I36">
    <cfRule type="cellIs" dxfId="126" priority="5" operator="equal">
      <formula>"Fail"</formula>
    </cfRule>
    <cfRule type="cellIs" dxfId="125" priority="6" operator="equal">
      <formula>"Pass"</formula>
    </cfRule>
  </conditionalFormatting>
  <conditionalFormatting sqref="F25:I25">
    <cfRule type="cellIs" dxfId="124" priority="3" operator="equal">
      <formula>"Fail"</formula>
    </cfRule>
    <cfRule type="cellIs" dxfId="123" priority="4" operator="equal">
      <formula>"Pass"</formula>
    </cfRule>
  </conditionalFormatting>
  <conditionalFormatting sqref="F29:I29">
    <cfRule type="cellIs" dxfId="122" priority="1" operator="equal">
      <formula>"Fail"</formula>
    </cfRule>
    <cfRule type="cellIs" dxfId="121" priority="2" operator="equal">
      <formula>"Pass"</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E7C364FE-CBAB-42E9-8F15-5F2D26639461}">
          <x14:formula1>
            <xm:f>Instructions!$D$272:$D$273</xm:f>
          </x14:formula1>
          <xm:sqref>F35:I35 F11:I13 F16:I16 F20:I20 F26:I28 F9:I9 F24:I24 F31:I31</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6417A0-29BC-4CEF-9C35-0F3F5528A4A5}">
  <sheetPr>
    <tabColor theme="9" tint="0.79998168889431442"/>
  </sheetPr>
  <dimension ref="B1:G45"/>
  <sheetViews>
    <sheetView zoomScaleNormal="100" workbookViewId="0"/>
  </sheetViews>
  <sheetFormatPr defaultColWidth="9.140625" defaultRowHeight="14.25"/>
  <cols>
    <col min="1" max="1" width="4.5703125" style="19" customWidth="1"/>
    <col min="2" max="2" width="9.140625" style="19"/>
    <col min="3" max="3" width="25.85546875" style="19" customWidth="1"/>
    <col min="4" max="4" width="44.140625" style="19" customWidth="1"/>
    <col min="5" max="5" width="31.7109375" style="19" bestFit="1" customWidth="1"/>
    <col min="6" max="6" width="31.5703125" style="19" customWidth="1"/>
    <col min="7" max="7" width="26.7109375" style="19" customWidth="1"/>
    <col min="8" max="8" width="29.140625" style="19" customWidth="1"/>
    <col min="9" max="11" width="26.7109375" style="19" customWidth="1"/>
    <col min="12" max="12" width="26.28515625" style="19" customWidth="1"/>
    <col min="13" max="13" width="35" style="19" customWidth="1"/>
    <col min="14" max="14" width="22.85546875" style="19" customWidth="1"/>
    <col min="15" max="19" width="35" style="19" customWidth="1"/>
    <col min="20" max="20" width="32.28515625" style="19" customWidth="1"/>
    <col min="21" max="21" width="33.28515625" style="19" bestFit="1" customWidth="1"/>
    <col min="22" max="22" width="28.5703125" style="19" customWidth="1"/>
    <col min="23" max="23" width="26" style="19" customWidth="1"/>
    <col min="24" max="16384" width="9.140625" style="19"/>
  </cols>
  <sheetData>
    <row r="1" spans="2:7">
      <c r="B1" s="18" t="s">
        <v>305</v>
      </c>
    </row>
    <row r="3" spans="2:7" ht="37.5" customHeight="1">
      <c r="B3" s="102"/>
      <c r="C3" s="103"/>
      <c r="D3" s="104"/>
      <c r="E3" s="88" t="s">
        <v>247</v>
      </c>
      <c r="F3" s="73" t="s">
        <v>270</v>
      </c>
    </row>
    <row r="4" spans="2:7">
      <c r="B4" s="105"/>
      <c r="C4" s="106"/>
      <c r="D4" s="107"/>
      <c r="E4" s="68" t="s">
        <v>14</v>
      </c>
      <c r="F4" s="10" t="s">
        <v>16</v>
      </c>
    </row>
    <row r="5" spans="2:7" ht="24" customHeight="1">
      <c r="B5" s="2" t="s">
        <v>14</v>
      </c>
      <c r="C5" s="307" t="s">
        <v>359</v>
      </c>
      <c r="D5" s="309"/>
      <c r="E5" s="165"/>
      <c r="F5" s="165"/>
    </row>
    <row r="6" spans="2:7" ht="48" customHeight="1">
      <c r="B6" s="2" t="s">
        <v>16</v>
      </c>
      <c r="C6" s="320" t="s">
        <v>439</v>
      </c>
      <c r="D6" s="321"/>
      <c r="E6" s="165"/>
      <c r="F6" s="165"/>
    </row>
    <row r="7" spans="2:7" ht="36" customHeight="1">
      <c r="B7" s="2" t="s">
        <v>18</v>
      </c>
      <c r="C7" s="320" t="s">
        <v>440</v>
      </c>
      <c r="D7" s="321"/>
      <c r="E7" s="165"/>
      <c r="F7" s="165"/>
    </row>
    <row r="8" spans="2:7" ht="27" customHeight="1">
      <c r="B8" s="2" t="s">
        <v>20</v>
      </c>
      <c r="C8" s="308" t="s">
        <v>360</v>
      </c>
      <c r="D8" s="309"/>
      <c r="E8" s="165"/>
      <c r="F8" s="165"/>
    </row>
    <row r="9" spans="2:7" ht="27" customHeight="1">
      <c r="B9" s="2" t="s">
        <v>22</v>
      </c>
      <c r="C9" s="317" t="s">
        <v>159</v>
      </c>
      <c r="D9" s="318"/>
      <c r="E9" s="165"/>
      <c r="F9" s="165"/>
    </row>
    <row r="10" spans="2:7" ht="27" customHeight="1">
      <c r="B10" s="2" t="s">
        <v>23</v>
      </c>
      <c r="C10" s="94"/>
      <c r="D10" s="74" t="s">
        <v>111</v>
      </c>
      <c r="E10" s="165"/>
      <c r="F10" s="165"/>
      <c r="G10" s="141" t="str">
        <f>IF(OR(AND(E9="Yes", E10=""), AND(F9="Yes", F10="")), "Please specify", "")</f>
        <v/>
      </c>
    </row>
    <row r="11" spans="2:7" ht="27" customHeight="1">
      <c r="B11" s="2" t="s">
        <v>25</v>
      </c>
      <c r="C11" s="315" t="s">
        <v>166</v>
      </c>
      <c r="D11" s="309"/>
      <c r="E11" s="165"/>
      <c r="F11" s="165"/>
    </row>
    <row r="12" spans="2:7" ht="27" customHeight="1">
      <c r="B12" s="2" t="s">
        <v>27</v>
      </c>
      <c r="C12" s="94"/>
      <c r="D12" s="96" t="s">
        <v>168</v>
      </c>
      <c r="E12" s="165"/>
      <c r="F12" s="165"/>
      <c r="G12" s="141" t="str">
        <f>IF(OR(AND(E11="Yes", E12=""), AND(F11="Yes", F12="")), "Please specify", "")</f>
        <v/>
      </c>
    </row>
    <row r="13" spans="2:7" ht="27" customHeight="1">
      <c r="B13" s="2" t="s">
        <v>35</v>
      </c>
      <c r="C13" s="317" t="s">
        <v>160</v>
      </c>
      <c r="D13" s="318"/>
      <c r="E13" s="165"/>
      <c r="F13" s="165"/>
    </row>
    <row r="14" spans="2:7" ht="35.1" customHeight="1">
      <c r="B14" s="2" t="s">
        <v>36</v>
      </c>
      <c r="C14" s="75"/>
      <c r="D14" s="74" t="s">
        <v>243</v>
      </c>
      <c r="E14" s="165"/>
      <c r="F14" s="165"/>
      <c r="G14" s="141" t="str">
        <f>IF(OR(AND(E13="Yes", E14=""), AND(F13="Yes", F14="")), "Please specify", "")</f>
        <v/>
      </c>
    </row>
    <row r="15" spans="2:7" ht="35.1" customHeight="1">
      <c r="B15" s="2" t="s">
        <v>37</v>
      </c>
      <c r="C15" s="307" t="s">
        <v>297</v>
      </c>
      <c r="D15" s="309"/>
      <c r="E15" s="165"/>
      <c r="F15" s="165"/>
    </row>
    <row r="16" spans="2:7" ht="35.1" customHeight="1">
      <c r="B16" s="2" t="s">
        <v>38</v>
      </c>
      <c r="C16" s="315" t="s">
        <v>294</v>
      </c>
      <c r="D16" s="316"/>
      <c r="E16" s="165"/>
      <c r="F16" s="165"/>
    </row>
    <row r="17" spans="2:7" ht="35.1" customHeight="1">
      <c r="B17" s="2" t="s">
        <v>39</v>
      </c>
      <c r="C17" s="113"/>
      <c r="D17" s="117" t="s">
        <v>295</v>
      </c>
      <c r="E17" s="165"/>
      <c r="F17" s="165"/>
      <c r="G17" s="141" t="str">
        <f>IF(OR(AND(E16="Yes", E17=""), AND(F16="Yes", F17="")), "Please specify", "")</f>
        <v/>
      </c>
    </row>
    <row r="18" spans="2:7" ht="53.25" customHeight="1">
      <c r="B18" s="2" t="s">
        <v>40</v>
      </c>
      <c r="C18" s="315" t="s">
        <v>433</v>
      </c>
      <c r="D18" s="316"/>
      <c r="E18" s="165"/>
      <c r="F18" s="165"/>
      <c r="G18" s="141"/>
    </row>
    <row r="19" spans="2:7" ht="35.1" customHeight="1">
      <c r="B19" s="2" t="s">
        <v>41</v>
      </c>
      <c r="C19" s="160"/>
      <c r="D19" s="117" t="s">
        <v>432</v>
      </c>
      <c r="E19" s="165"/>
      <c r="F19" s="165"/>
      <c r="G19" s="141" t="str">
        <f>IF(OR(AND(E18="Yes", E19=""), AND(F18="Yes", F19="")), "Please specify", "")</f>
        <v/>
      </c>
    </row>
    <row r="20" spans="2:7" ht="27" customHeight="1">
      <c r="B20" s="2" t="s">
        <v>42</v>
      </c>
      <c r="C20" s="313" t="s">
        <v>161</v>
      </c>
      <c r="D20" s="319"/>
      <c r="E20" s="165"/>
      <c r="F20" s="165"/>
    </row>
    <row r="21" spans="2:7" ht="27" customHeight="1">
      <c r="B21" s="2" t="s">
        <v>43</v>
      </c>
      <c r="C21" s="315" t="s">
        <v>167</v>
      </c>
      <c r="D21" s="309"/>
      <c r="E21" s="165"/>
      <c r="F21" s="165"/>
    </row>
    <row r="22" spans="2:7" ht="27" customHeight="1">
      <c r="B22" s="2" t="s">
        <v>44</v>
      </c>
      <c r="C22" s="94"/>
      <c r="D22" s="96" t="s">
        <v>169</v>
      </c>
      <c r="E22" s="165"/>
      <c r="F22" s="165"/>
      <c r="G22" s="141" t="str">
        <f>IF(OR(AND(E21="Yes", E22=""), AND(F21="Yes", F22="")), "Please specify", "")</f>
        <v/>
      </c>
    </row>
    <row r="23" spans="2:7" ht="27" customHeight="1">
      <c r="B23" s="2" t="s">
        <v>156</v>
      </c>
      <c r="C23" s="313" t="s">
        <v>136</v>
      </c>
      <c r="D23" s="319"/>
      <c r="E23" s="165"/>
      <c r="F23" s="165"/>
    </row>
    <row r="24" spans="2:7" ht="27" customHeight="1">
      <c r="B24" s="2" t="s">
        <v>157</v>
      </c>
      <c r="C24" s="307" t="s">
        <v>120</v>
      </c>
      <c r="D24" s="74" t="s">
        <v>46</v>
      </c>
      <c r="E24" s="165"/>
      <c r="F24" s="165"/>
    </row>
    <row r="25" spans="2:7" ht="27" customHeight="1">
      <c r="B25" s="2" t="s">
        <v>158</v>
      </c>
      <c r="C25" s="308"/>
      <c r="D25" s="74" t="s">
        <v>162</v>
      </c>
      <c r="E25" s="165"/>
      <c r="F25" s="165"/>
    </row>
    <row r="26" spans="2:7" ht="27" customHeight="1">
      <c r="B26" s="2" t="s">
        <v>204</v>
      </c>
      <c r="C26" s="308"/>
      <c r="D26" s="74" t="s">
        <v>47</v>
      </c>
      <c r="E26" s="165"/>
      <c r="F26" s="165"/>
    </row>
    <row r="27" spans="2:7" ht="32.450000000000003" customHeight="1">
      <c r="B27" s="2" t="s">
        <v>210</v>
      </c>
      <c r="C27" s="308"/>
      <c r="D27" s="74" t="s">
        <v>358</v>
      </c>
      <c r="E27" s="165"/>
      <c r="F27" s="165"/>
    </row>
    <row r="28" spans="2:7" ht="27" customHeight="1">
      <c r="B28" s="2" t="s">
        <v>211</v>
      </c>
      <c r="C28" s="309"/>
      <c r="D28" s="74" t="s">
        <v>121</v>
      </c>
      <c r="E28" s="165"/>
      <c r="F28" s="165"/>
    </row>
    <row r="29" spans="2:7" ht="27" customHeight="1">
      <c r="B29" s="2" t="s">
        <v>213</v>
      </c>
      <c r="C29" s="310" t="s">
        <v>185</v>
      </c>
      <c r="D29" s="113" t="s">
        <v>176</v>
      </c>
      <c r="E29" s="165"/>
      <c r="F29" s="165"/>
    </row>
    <row r="30" spans="2:7" ht="27" customHeight="1">
      <c r="B30" s="2" t="s">
        <v>214</v>
      </c>
      <c r="C30" s="311"/>
      <c r="D30" s="75" t="s">
        <v>357</v>
      </c>
      <c r="E30" s="165"/>
      <c r="F30" s="165"/>
    </row>
    <row r="31" spans="2:7" ht="27" customHeight="1">
      <c r="B31" s="2" t="s">
        <v>215</v>
      </c>
      <c r="C31" s="311"/>
      <c r="D31" s="116" t="s">
        <v>177</v>
      </c>
      <c r="E31" s="165"/>
      <c r="F31" s="165"/>
    </row>
    <row r="32" spans="2:7">
      <c r="B32" s="2" t="s">
        <v>216</v>
      </c>
      <c r="C32" s="311"/>
      <c r="D32" s="75" t="s">
        <v>178</v>
      </c>
      <c r="E32" s="165"/>
      <c r="F32" s="165"/>
    </row>
    <row r="33" spans="2:6" ht="21">
      <c r="B33" s="2" t="s">
        <v>217</v>
      </c>
      <c r="C33" s="311"/>
      <c r="D33" s="75" t="s">
        <v>356</v>
      </c>
      <c r="E33" s="165"/>
      <c r="F33" s="165"/>
    </row>
    <row r="34" spans="2:6">
      <c r="B34" s="2" t="s">
        <v>218</v>
      </c>
      <c r="C34" s="312"/>
      <c r="D34" s="75" t="s">
        <v>121</v>
      </c>
      <c r="E34" s="165"/>
      <c r="F34" s="165"/>
    </row>
    <row r="35" spans="2:6" ht="21" customHeight="1">
      <c r="B35" s="2" t="s">
        <v>219</v>
      </c>
      <c r="C35" s="310" t="s">
        <v>445</v>
      </c>
      <c r="D35" s="114" t="s">
        <v>179</v>
      </c>
      <c r="E35" s="165"/>
      <c r="F35" s="165"/>
    </row>
    <row r="36" spans="2:6" ht="31.5">
      <c r="B36" s="2" t="s">
        <v>220</v>
      </c>
      <c r="C36" s="311"/>
      <c r="D36" s="95" t="s">
        <v>182</v>
      </c>
      <c r="E36" s="165"/>
      <c r="F36" s="165"/>
    </row>
    <row r="37" spans="2:6">
      <c r="B37" s="2" t="s">
        <v>250</v>
      </c>
      <c r="C37" s="311"/>
      <c r="D37" s="95" t="s">
        <v>180</v>
      </c>
      <c r="E37" s="165"/>
      <c r="F37" s="165"/>
    </row>
    <row r="38" spans="2:6">
      <c r="B38" s="2" t="s">
        <v>251</v>
      </c>
      <c r="C38" s="311"/>
      <c r="D38" s="95" t="s">
        <v>181</v>
      </c>
      <c r="E38" s="165"/>
      <c r="F38" s="165"/>
    </row>
    <row r="39" spans="2:6">
      <c r="B39" s="2" t="s">
        <v>252</v>
      </c>
      <c r="C39" s="312"/>
      <c r="D39" s="95" t="s">
        <v>121</v>
      </c>
      <c r="E39" s="165"/>
      <c r="F39" s="165"/>
    </row>
    <row r="40" spans="2:6" ht="14.25" customHeight="1">
      <c r="B40" s="2" t="s">
        <v>253</v>
      </c>
      <c r="C40" s="310" t="s">
        <v>446</v>
      </c>
      <c r="D40" s="114" t="s">
        <v>183</v>
      </c>
      <c r="E40" s="165"/>
      <c r="F40" s="165"/>
    </row>
    <row r="41" spans="2:6" ht="21">
      <c r="B41" s="2" t="s">
        <v>255</v>
      </c>
      <c r="C41" s="311"/>
      <c r="D41" s="95" t="s">
        <v>184</v>
      </c>
      <c r="E41" s="165"/>
      <c r="F41" s="165"/>
    </row>
    <row r="42" spans="2:6" ht="21">
      <c r="B42" s="2" t="s">
        <v>256</v>
      </c>
      <c r="C42" s="311"/>
      <c r="D42" s="115" t="s">
        <v>186</v>
      </c>
      <c r="E42" s="165"/>
      <c r="F42" s="165"/>
    </row>
    <row r="43" spans="2:6">
      <c r="B43" s="2" t="s">
        <v>257</v>
      </c>
      <c r="C43" s="311"/>
      <c r="D43" s="95" t="s">
        <v>187</v>
      </c>
      <c r="E43" s="165"/>
      <c r="F43" s="165"/>
    </row>
    <row r="44" spans="2:6" ht="21">
      <c r="B44" s="2" t="s">
        <v>258</v>
      </c>
      <c r="C44" s="311"/>
      <c r="D44" s="95" t="s">
        <v>188</v>
      </c>
      <c r="E44" s="165"/>
      <c r="F44" s="165"/>
    </row>
    <row r="45" spans="2:6">
      <c r="B45" s="2" t="s">
        <v>259</v>
      </c>
      <c r="C45" s="312"/>
      <c r="D45" s="95" t="s">
        <v>45</v>
      </c>
      <c r="E45" s="170"/>
      <c r="F45" s="170"/>
    </row>
  </sheetData>
  <sheetProtection algorithmName="SHA-512" hashValue="lwHBDmg1WiDz0xNXqOesmAKs4IYd7o9Gb8fk2bFrYLdBX+R9j7hlxhJ5U2+vPEwWWteztZEcHLYR91Om78GbLA==" saltValue="/XDlXfbP4h1YJquch3d80w==" spinCount="100000" sheet="1" objects="1" scenarios="1"/>
  <mergeCells count="17">
    <mergeCell ref="C5:D5"/>
    <mergeCell ref="C8:D8"/>
    <mergeCell ref="C24:C28"/>
    <mergeCell ref="C29:C34"/>
    <mergeCell ref="C35:C39"/>
    <mergeCell ref="C6:D6"/>
    <mergeCell ref="C7:D7"/>
    <mergeCell ref="C40:C45"/>
    <mergeCell ref="C9:D9"/>
    <mergeCell ref="C11:D11"/>
    <mergeCell ref="C13:D13"/>
    <mergeCell ref="C20:D20"/>
    <mergeCell ref="C21:D21"/>
    <mergeCell ref="C23:D23"/>
    <mergeCell ref="C15:D15"/>
    <mergeCell ref="C16:D16"/>
    <mergeCell ref="C18:D18"/>
  </mergeCells>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13">
        <x14:dataValidation type="list" allowBlank="1" showInputMessage="1" showErrorMessage="1" xr:uid="{728FA10D-0CFC-4E6C-BB64-0DFE576AEB64}">
          <x14:formula1>
            <xm:f>Instructions!$D$284:$D$285</xm:f>
          </x14:formula1>
          <xm:sqref>E9:F9</xm:sqref>
        </x14:dataValidation>
        <x14:dataValidation type="list" allowBlank="1" showInputMessage="1" showErrorMessage="1" xr:uid="{CA8943E4-76B5-4041-A512-F5017D7E1C3F}">
          <x14:formula1>
            <xm:f>Instructions!$D$287:$D$288</xm:f>
          </x14:formula1>
          <xm:sqref>E11:F11</xm:sqref>
        </x14:dataValidation>
        <x14:dataValidation type="list" allowBlank="1" showInputMessage="1" showErrorMessage="1" xr:uid="{C96FE34D-8E5D-4A37-9813-79BBD414C997}">
          <x14:formula1>
            <xm:f>Instructions!$D$290:$D$291</xm:f>
          </x14:formula1>
          <xm:sqref>E13:F13</xm:sqref>
        </x14:dataValidation>
        <x14:dataValidation type="list" allowBlank="1" showInputMessage="1" showErrorMessage="1" xr:uid="{814226C2-0523-4F37-852B-47360E00711B}">
          <x14:formula1>
            <xm:f>Instructions!$D$293:$D$294</xm:f>
          </x14:formula1>
          <xm:sqref>E15:F15</xm:sqref>
        </x14:dataValidation>
        <x14:dataValidation type="list" allowBlank="1" showInputMessage="1" showErrorMessage="1" xr:uid="{03CA512D-5C70-4BE7-BDED-2DC920342BD8}">
          <x14:formula1>
            <xm:f>Instructions!$D$295:$D$296</xm:f>
          </x14:formula1>
          <xm:sqref>E16:F16</xm:sqref>
        </x14:dataValidation>
        <x14:dataValidation type="list" allowBlank="1" showInputMessage="1" showErrorMessage="1" xr:uid="{5CFD98A5-8BE5-43D1-A88A-024402484302}">
          <x14:formula1>
            <xm:f>Instructions!$D$301:$D$302</xm:f>
          </x14:formula1>
          <xm:sqref>E20:F20</xm:sqref>
        </x14:dataValidation>
        <x14:dataValidation type="list" allowBlank="1" showInputMessage="1" showErrorMessage="1" xr:uid="{F8DB7AC6-DD61-456F-9996-28760F9856B6}">
          <x14:formula1>
            <xm:f>Instructions!$D$303:$D$304</xm:f>
          </x14:formula1>
          <xm:sqref>E21:F21</xm:sqref>
        </x14:dataValidation>
        <x14:dataValidation type="list" allowBlank="1" showInputMessage="1" showErrorMessage="1" xr:uid="{E67A46B9-D8A2-4680-B16C-A05754C88746}">
          <x14:formula1>
            <xm:f>Instructions!$D$306:$D$307</xm:f>
          </x14:formula1>
          <xm:sqref>E23:F23</xm:sqref>
        </x14:dataValidation>
        <x14:dataValidation type="list" allowBlank="1" showInputMessage="1" showErrorMessage="1" xr:uid="{CE21BB0E-0AD4-4F92-A4E2-E09126EDA116}">
          <x14:formula1>
            <xm:f>Instructions!$D$308:$D$309</xm:f>
          </x14:formula1>
          <xm:sqref>E24:F27</xm:sqref>
        </x14:dataValidation>
        <x14:dataValidation type="list" allowBlank="1" showInputMessage="1" showErrorMessage="1" xr:uid="{7BCEB1A4-CDDA-4AAA-84CD-0D55CC25DD40}">
          <x14:formula1>
            <xm:f>Instructions!$D$310:$D$311</xm:f>
          </x14:formula1>
          <xm:sqref>E29:F33</xm:sqref>
        </x14:dataValidation>
        <x14:dataValidation type="list" allowBlank="1" showInputMessage="1" showErrorMessage="1" xr:uid="{D5FF839D-D030-4694-B433-236DE6F4E98F}">
          <x14:formula1>
            <xm:f>Instructions!$D$312:$D$313</xm:f>
          </x14:formula1>
          <xm:sqref>E35:F38</xm:sqref>
        </x14:dataValidation>
        <x14:dataValidation type="list" allowBlank="1" showInputMessage="1" showErrorMessage="1" xr:uid="{07B9B7C2-543C-4D64-B2D6-838FA53EE8FC}">
          <x14:formula1>
            <xm:f>Instructions!$D$314:$D$319</xm:f>
          </x14:formula1>
          <xm:sqref>E40:F45</xm:sqref>
        </x14:dataValidation>
        <x14:dataValidation type="list" allowBlank="1" showInputMessage="1" showErrorMessage="1" xr:uid="{09D5F8B8-E7CF-4334-9C9C-EA71371356C7}">
          <x14:formula1>
            <xm:f>Instructions!$D$298:$D$299</xm:f>
          </x14:formula1>
          <xm:sqref>E18:F18</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E94CBE-BAA9-4082-ABD4-45C6CD2A0CDC}">
  <sheetPr>
    <tabColor theme="2" tint="-9.9978637043366805E-2"/>
  </sheetPr>
  <dimension ref="B1:P35"/>
  <sheetViews>
    <sheetView zoomScaleNormal="100" workbookViewId="0"/>
  </sheetViews>
  <sheetFormatPr defaultColWidth="9.140625" defaultRowHeight="14.25"/>
  <cols>
    <col min="1" max="1" width="2.140625" style="19" customWidth="1"/>
    <col min="2" max="2" width="9.140625" style="19"/>
    <col min="3" max="3" width="43.28515625" style="19" customWidth="1"/>
    <col min="4" max="4" width="45.85546875" style="19" customWidth="1"/>
    <col min="5" max="5" width="21" style="19" bestFit="1" customWidth="1"/>
    <col min="6" max="10" width="17" style="19" customWidth="1"/>
    <col min="11" max="11" width="25.42578125" style="19" customWidth="1"/>
    <col min="12" max="13" width="23.5703125" style="19" customWidth="1"/>
    <col min="14" max="14" width="21" style="19" customWidth="1"/>
    <col min="15" max="15" width="18.42578125" style="19" customWidth="1"/>
    <col min="16" max="16" width="21" style="19" customWidth="1"/>
    <col min="17" max="16384" width="9.140625" style="19"/>
  </cols>
  <sheetData>
    <row r="1" spans="2:16">
      <c r="B1" s="18" t="s">
        <v>306</v>
      </c>
    </row>
    <row r="3" spans="2:16" ht="42.75" customHeight="1">
      <c r="C3" s="268"/>
      <c r="D3" s="275"/>
      <c r="E3" s="268" t="s">
        <v>110</v>
      </c>
      <c r="F3" s="269"/>
      <c r="G3" s="269"/>
      <c r="H3" s="269"/>
      <c r="I3" s="269"/>
      <c r="J3" s="177"/>
      <c r="K3" s="268" t="s">
        <v>225</v>
      </c>
      <c r="L3" s="269"/>
      <c r="M3" s="270" t="s">
        <v>139</v>
      </c>
      <c r="N3" s="263" t="s">
        <v>125</v>
      </c>
      <c r="O3" s="264"/>
      <c r="P3" s="265"/>
    </row>
    <row r="4" spans="2:16" ht="14.25" customHeight="1">
      <c r="C4" s="276"/>
      <c r="D4" s="277"/>
      <c r="E4" s="14"/>
      <c r="F4" s="263" t="s">
        <v>29</v>
      </c>
      <c r="G4" s="264"/>
      <c r="H4" s="264"/>
      <c r="I4" s="264"/>
      <c r="J4" s="265"/>
      <c r="K4" s="4"/>
      <c r="L4" s="270" t="s">
        <v>226</v>
      </c>
      <c r="M4" s="271"/>
      <c r="N4" s="266" t="s">
        <v>126</v>
      </c>
      <c r="O4" s="266" t="s">
        <v>454</v>
      </c>
      <c r="P4" s="266" t="s">
        <v>453</v>
      </c>
    </row>
    <row r="5" spans="2:16" ht="74.25" customHeight="1">
      <c r="C5" s="276"/>
      <c r="D5" s="277"/>
      <c r="E5" s="7"/>
      <c r="F5" s="6" t="s">
        <v>30</v>
      </c>
      <c r="G5" s="6" t="s">
        <v>31</v>
      </c>
      <c r="H5" s="6" t="s">
        <v>32</v>
      </c>
      <c r="I5" s="6" t="s">
        <v>33</v>
      </c>
      <c r="J5" s="6" t="s">
        <v>34</v>
      </c>
      <c r="K5" s="16"/>
      <c r="L5" s="272"/>
      <c r="M5" s="272"/>
      <c r="N5" s="267"/>
      <c r="O5" s="267"/>
      <c r="P5" s="267"/>
    </row>
    <row r="6" spans="2:16" ht="20.25" customHeight="1">
      <c r="C6" s="273"/>
      <c r="D6" s="274"/>
      <c r="E6" s="1" t="s">
        <v>14</v>
      </c>
      <c r="F6" s="2" t="s">
        <v>16</v>
      </c>
      <c r="G6" s="2" t="s">
        <v>18</v>
      </c>
      <c r="H6" s="2" t="s">
        <v>20</v>
      </c>
      <c r="I6" s="2" t="s">
        <v>22</v>
      </c>
      <c r="J6" s="2" t="s">
        <v>23</v>
      </c>
      <c r="K6" s="2" t="s">
        <v>25</v>
      </c>
      <c r="L6" s="2" t="s">
        <v>27</v>
      </c>
      <c r="M6" s="2" t="s">
        <v>35</v>
      </c>
      <c r="N6" s="2" t="s">
        <v>36</v>
      </c>
      <c r="O6" s="2" t="s">
        <v>37</v>
      </c>
      <c r="P6" s="2" t="s">
        <v>38</v>
      </c>
    </row>
    <row r="7" spans="2:16" ht="29.25" customHeight="1">
      <c r="B7" s="2" t="s">
        <v>14</v>
      </c>
      <c r="C7" s="278" t="s">
        <v>199</v>
      </c>
      <c r="D7" s="279"/>
      <c r="E7" s="174"/>
      <c r="F7" s="174"/>
      <c r="G7" s="174"/>
      <c r="H7" s="174"/>
      <c r="I7" s="174"/>
      <c r="J7" s="174"/>
      <c r="K7" s="77"/>
      <c r="L7" s="77"/>
      <c r="M7" s="77"/>
      <c r="N7" s="77"/>
      <c r="O7" s="175"/>
      <c r="P7" s="175"/>
    </row>
    <row r="8" spans="2:16">
      <c r="B8" s="2" t="s">
        <v>16</v>
      </c>
      <c r="C8" s="257" t="s">
        <v>149</v>
      </c>
      <c r="D8" s="258"/>
      <c r="E8" s="176">
        <f t="shared" ref="E8:I8" si="0">+E11+E18+E21+E28+E31+E34</f>
        <v>0</v>
      </c>
      <c r="F8" s="176">
        <f t="shared" si="0"/>
        <v>0</v>
      </c>
      <c r="G8" s="176">
        <f t="shared" si="0"/>
        <v>0</v>
      </c>
      <c r="H8" s="176">
        <f t="shared" si="0"/>
        <v>0</v>
      </c>
      <c r="I8" s="176">
        <f t="shared" si="0"/>
        <v>0</v>
      </c>
      <c r="J8" s="175"/>
      <c r="K8" s="60"/>
      <c r="L8" s="60"/>
      <c r="M8" s="60"/>
      <c r="N8" s="60"/>
      <c r="O8" s="176">
        <f>+O11+O18+O21+O28+O31+O34</f>
        <v>0</v>
      </c>
      <c r="P8" s="176">
        <f>+P11+P18+P21+P28+P31+P34</f>
        <v>0</v>
      </c>
    </row>
    <row r="9" spans="2:16" ht="15" customHeight="1">
      <c r="B9" s="2"/>
      <c r="C9" s="253" t="s">
        <v>368</v>
      </c>
      <c r="D9" s="254"/>
      <c r="E9" s="138" t="str">
        <f>IF(AND(ISNUMBER(E7), ISNUMBER(E8)), IF(E7&gt;=E8, "Pass", "Fail"),"")</f>
        <v/>
      </c>
      <c r="F9" s="138" t="str">
        <f t="shared" ref="F9:I9" si="1">IF(AND(ISNUMBER(F7), ISNUMBER(F8)), IF(F7&gt;=F8, "Pass", "Fail"),"")</f>
        <v/>
      </c>
      <c r="G9" s="138" t="str">
        <f t="shared" si="1"/>
        <v/>
      </c>
      <c r="H9" s="138" t="str">
        <f t="shared" si="1"/>
        <v/>
      </c>
      <c r="I9" s="138" t="str">
        <f t="shared" si="1"/>
        <v/>
      </c>
      <c r="J9" s="138"/>
      <c r="K9" s="138"/>
      <c r="L9" s="138"/>
      <c r="M9" s="138"/>
      <c r="N9" s="138"/>
      <c r="O9" s="138" t="str">
        <f>IF(AND(ISNUMBER(O7), ISNUMBER(O8)), IF(O7&gt;=O8, "Pass", "Fail"),"")</f>
        <v/>
      </c>
      <c r="P9" s="138" t="str">
        <f>IF(AND(ISNUMBER(P7), ISNUMBER(P8)), IF(P7&gt;=P8, "Pass", "Fail"),"")</f>
        <v/>
      </c>
    </row>
    <row r="10" spans="2:16">
      <c r="B10" s="2" t="s">
        <v>18</v>
      </c>
      <c r="C10" s="255" t="s">
        <v>227</v>
      </c>
      <c r="D10" s="256"/>
      <c r="E10" s="175"/>
      <c r="F10" s="175"/>
      <c r="G10" s="175"/>
      <c r="H10" s="175"/>
      <c r="I10" s="175"/>
      <c r="J10" s="175"/>
      <c r="K10" s="60"/>
      <c r="L10" s="60"/>
      <c r="M10" s="60"/>
      <c r="N10" s="165"/>
      <c r="O10" s="175"/>
      <c r="P10" s="175"/>
    </row>
    <row r="11" spans="2:16">
      <c r="B11" s="2" t="s">
        <v>20</v>
      </c>
      <c r="C11" s="257" t="s">
        <v>228</v>
      </c>
      <c r="D11" s="258"/>
      <c r="E11" s="175"/>
      <c r="F11" s="175"/>
      <c r="G11" s="175"/>
      <c r="H11" s="175"/>
      <c r="I11" s="175"/>
      <c r="J11" s="175"/>
      <c r="K11" s="165"/>
      <c r="L11" s="165"/>
      <c r="M11" s="165"/>
      <c r="N11" s="165"/>
      <c r="O11" s="175"/>
      <c r="P11" s="175"/>
    </row>
    <row r="12" spans="2:16">
      <c r="B12" s="2"/>
      <c r="C12" s="253" t="s">
        <v>385</v>
      </c>
      <c r="D12" s="254"/>
      <c r="E12" s="138" t="str">
        <f t="shared" ref="E12:I12" si="2">IF(AND(ISNUMBER(E10), ISNUMBER(E11)), IF(E10&gt;=E11, "Pass", "Fail"),"")</f>
        <v/>
      </c>
      <c r="F12" s="138" t="str">
        <f t="shared" si="2"/>
        <v/>
      </c>
      <c r="G12" s="138" t="str">
        <f t="shared" si="2"/>
        <v/>
      </c>
      <c r="H12" s="138" t="str">
        <f t="shared" si="2"/>
        <v/>
      </c>
      <c r="I12" s="138" t="str">
        <f t="shared" si="2"/>
        <v/>
      </c>
      <c r="J12" s="138"/>
      <c r="K12" s="138"/>
      <c r="L12" s="138"/>
      <c r="M12" s="138"/>
      <c r="N12" s="138"/>
      <c r="O12" s="138" t="str">
        <f>IF(AND(ISNUMBER(O10), ISNUMBER(O11)), IF(O10&gt;=O11, "Pass", "Fail"),"")</f>
        <v/>
      </c>
      <c r="P12" s="138" t="str">
        <f>IF(AND(ISNUMBER(P10), ISNUMBER(P11)), IF(P10&gt;=P11, "Pass", "Fail"),"")</f>
        <v/>
      </c>
    </row>
    <row r="13" spans="2:16" ht="21.75" customHeight="1">
      <c r="B13" s="2" t="s">
        <v>22</v>
      </c>
      <c r="C13" s="261" t="s">
        <v>337</v>
      </c>
      <c r="D13" s="262"/>
      <c r="E13" s="175"/>
      <c r="F13" s="175"/>
      <c r="G13" s="175"/>
      <c r="H13" s="175"/>
      <c r="I13" s="175"/>
      <c r="J13" s="175"/>
      <c r="K13" s="165"/>
      <c r="L13" s="165"/>
      <c r="M13" s="60"/>
      <c r="N13" s="165"/>
      <c r="O13" s="175"/>
      <c r="P13" s="175"/>
    </row>
    <row r="14" spans="2:16" ht="21.75" customHeight="1">
      <c r="B14" s="2" t="s">
        <v>23</v>
      </c>
      <c r="C14" s="261" t="s">
        <v>338</v>
      </c>
      <c r="D14" s="262"/>
      <c r="E14" s="175"/>
      <c r="F14" s="175"/>
      <c r="G14" s="175"/>
      <c r="H14" s="175"/>
      <c r="I14" s="175"/>
      <c r="J14" s="175"/>
      <c r="K14" s="165"/>
      <c r="L14" s="165"/>
      <c r="M14" s="60"/>
      <c r="N14" s="165"/>
      <c r="O14" s="175"/>
      <c r="P14" s="175"/>
    </row>
    <row r="15" spans="2:16" ht="21.75" customHeight="1">
      <c r="B15" s="2" t="s">
        <v>25</v>
      </c>
      <c r="C15" s="261" t="s">
        <v>339</v>
      </c>
      <c r="D15" s="262"/>
      <c r="E15" s="175"/>
      <c r="F15" s="175"/>
      <c r="G15" s="175"/>
      <c r="H15" s="175"/>
      <c r="I15" s="175"/>
      <c r="J15" s="175"/>
      <c r="K15" s="165"/>
      <c r="L15" s="165"/>
      <c r="M15" s="60"/>
      <c r="N15" s="165"/>
      <c r="O15" s="175"/>
      <c r="P15" s="175"/>
    </row>
    <row r="16" spans="2:16">
      <c r="B16" s="2"/>
      <c r="C16" s="253" t="s">
        <v>386</v>
      </c>
      <c r="D16" s="254"/>
      <c r="E16" s="138" t="str">
        <f t="shared" ref="E16:I16" si="3">IF(AND(ISNUMBER(E11), ISNUMBER(E13), ISNUMBER(E14), ISNUMBER(E15)), IF(E11&gt;=SUM(E13, E14, E15), "Pass", "Fail"),"")</f>
        <v/>
      </c>
      <c r="F16" s="138" t="str">
        <f t="shared" si="3"/>
        <v/>
      </c>
      <c r="G16" s="138" t="str">
        <f t="shared" si="3"/>
        <v/>
      </c>
      <c r="H16" s="138" t="str">
        <f t="shared" si="3"/>
        <v/>
      </c>
      <c r="I16" s="138" t="str">
        <f t="shared" si="3"/>
        <v/>
      </c>
      <c r="J16" s="138"/>
      <c r="K16" s="138"/>
      <c r="L16" s="138"/>
      <c r="M16" s="138"/>
      <c r="N16" s="138"/>
      <c r="O16" s="138" t="str">
        <f>IF(AND(ISNUMBER(O11), ISNUMBER(O13), ISNUMBER(O14), ISNUMBER(O15)), IF(O11&gt;=SUM(O13, O14, O15), "Pass", "Fail"),"")</f>
        <v/>
      </c>
      <c r="P16" s="138" t="str">
        <f>IF(AND(ISNUMBER(P11), ISNUMBER(P13), ISNUMBER(P14), ISNUMBER(P15)), IF(P11&gt;=SUM(P13, P14, P15), "Pass", "Fail"),"")</f>
        <v/>
      </c>
    </row>
    <row r="17" spans="2:16">
      <c r="B17" s="2" t="s">
        <v>27</v>
      </c>
      <c r="C17" s="255" t="s">
        <v>229</v>
      </c>
      <c r="D17" s="256"/>
      <c r="E17" s="175"/>
      <c r="F17" s="175"/>
      <c r="G17" s="175"/>
      <c r="H17" s="175"/>
      <c r="I17" s="175"/>
      <c r="J17" s="175"/>
      <c r="K17" s="165"/>
      <c r="L17" s="165"/>
      <c r="M17" s="60"/>
      <c r="N17" s="165"/>
      <c r="O17" s="175"/>
      <c r="P17" s="175"/>
    </row>
    <row r="18" spans="2:16">
      <c r="B18" s="2" t="s">
        <v>35</v>
      </c>
      <c r="C18" s="257" t="s">
        <v>230</v>
      </c>
      <c r="D18" s="258"/>
      <c r="E18" s="175"/>
      <c r="F18" s="175"/>
      <c r="G18" s="175"/>
      <c r="H18" s="175"/>
      <c r="I18" s="175"/>
      <c r="J18" s="175"/>
      <c r="K18" s="165"/>
      <c r="L18" s="165"/>
      <c r="M18" s="60"/>
      <c r="N18" s="165"/>
      <c r="O18" s="175"/>
      <c r="P18" s="175"/>
    </row>
    <row r="19" spans="2:16" ht="14.25" customHeight="1">
      <c r="B19" s="2"/>
      <c r="C19" s="253" t="s">
        <v>369</v>
      </c>
      <c r="D19" s="254"/>
      <c r="E19" s="138" t="str">
        <f t="shared" ref="E19:I19" si="4">IF(AND(ISNUMBER(E17), ISNUMBER(E18)), IF(E17&gt;=E18, "Pass", "Fail"),"")</f>
        <v/>
      </c>
      <c r="F19" s="138" t="str">
        <f t="shared" si="4"/>
        <v/>
      </c>
      <c r="G19" s="138" t="str">
        <f t="shared" si="4"/>
        <v/>
      </c>
      <c r="H19" s="138" t="str">
        <f t="shared" si="4"/>
        <v/>
      </c>
      <c r="I19" s="138" t="str">
        <f t="shared" si="4"/>
        <v/>
      </c>
      <c r="J19" s="138"/>
      <c r="K19" s="138"/>
      <c r="L19" s="138"/>
      <c r="M19" s="138"/>
      <c r="N19" s="138"/>
      <c r="O19" s="138" t="str">
        <f t="shared" ref="O19:P19" si="5">IF(AND(ISNUMBER(O17), ISNUMBER(O18)), IF(O17&gt;=O18, "Pass", "Fail"),"")</f>
        <v/>
      </c>
      <c r="P19" s="138" t="str">
        <f t="shared" si="5"/>
        <v/>
      </c>
    </row>
    <row r="20" spans="2:16">
      <c r="B20" s="2" t="s">
        <v>36</v>
      </c>
      <c r="C20" s="255" t="s">
        <v>205</v>
      </c>
      <c r="D20" s="256"/>
      <c r="E20" s="175"/>
      <c r="F20" s="175"/>
      <c r="G20" s="175"/>
      <c r="H20" s="175"/>
      <c r="I20" s="175"/>
      <c r="J20" s="175"/>
      <c r="K20" s="60"/>
      <c r="L20" s="60"/>
      <c r="M20" s="60"/>
      <c r="N20" s="165"/>
      <c r="O20" s="175"/>
      <c r="P20" s="175"/>
    </row>
    <row r="21" spans="2:16">
      <c r="B21" s="2" t="s">
        <v>37</v>
      </c>
      <c r="C21" s="257" t="s">
        <v>206</v>
      </c>
      <c r="D21" s="258"/>
      <c r="E21" s="175"/>
      <c r="F21" s="175"/>
      <c r="G21" s="175"/>
      <c r="H21" s="175"/>
      <c r="I21" s="175"/>
      <c r="J21" s="175"/>
      <c r="K21" s="165"/>
      <c r="L21" s="165"/>
      <c r="M21" s="165"/>
      <c r="N21" s="165"/>
      <c r="O21" s="175"/>
      <c r="P21" s="175"/>
    </row>
    <row r="22" spans="2:16" ht="14.25" customHeight="1">
      <c r="B22" s="2"/>
      <c r="C22" s="253" t="s">
        <v>388</v>
      </c>
      <c r="D22" s="254"/>
      <c r="E22" s="138" t="str">
        <f t="shared" ref="E22:I22" si="6">IF(AND(ISNUMBER(E20), ISNUMBER(E21)), IF(E20&gt;=E21, "Pass", "Fail"),"")</f>
        <v/>
      </c>
      <c r="F22" s="138" t="str">
        <f t="shared" si="6"/>
        <v/>
      </c>
      <c r="G22" s="138" t="str">
        <f t="shared" si="6"/>
        <v/>
      </c>
      <c r="H22" s="138" t="str">
        <f t="shared" si="6"/>
        <v/>
      </c>
      <c r="I22" s="138" t="str">
        <f t="shared" si="6"/>
        <v/>
      </c>
      <c r="J22" s="138"/>
      <c r="K22" s="138"/>
      <c r="L22" s="138"/>
      <c r="M22" s="138"/>
      <c r="N22" s="138"/>
      <c r="O22" s="138" t="str">
        <f t="shared" ref="O22:P22" si="7">IF(AND(ISNUMBER(O20), ISNUMBER(O21)), IF(O20&gt;=O21, "Pass", "Fail"),"")</f>
        <v/>
      </c>
      <c r="P22" s="138" t="str">
        <f t="shared" si="7"/>
        <v/>
      </c>
    </row>
    <row r="23" spans="2:16">
      <c r="B23" s="2" t="s">
        <v>38</v>
      </c>
      <c r="C23" s="261" t="s">
        <v>207</v>
      </c>
      <c r="D23" s="262"/>
      <c r="E23" s="175"/>
      <c r="F23" s="175"/>
      <c r="G23" s="175"/>
      <c r="H23" s="175"/>
      <c r="I23" s="175"/>
      <c r="J23" s="175"/>
      <c r="K23" s="165"/>
      <c r="L23" s="165"/>
      <c r="M23" s="60"/>
      <c r="N23" s="165"/>
      <c r="O23" s="175"/>
      <c r="P23" s="175"/>
    </row>
    <row r="24" spans="2:16" ht="21.75" customHeight="1">
      <c r="B24" s="2" t="s">
        <v>39</v>
      </c>
      <c r="C24" s="261" t="s">
        <v>208</v>
      </c>
      <c r="D24" s="262"/>
      <c r="E24" s="175"/>
      <c r="F24" s="175"/>
      <c r="G24" s="175"/>
      <c r="H24" s="175"/>
      <c r="I24" s="175"/>
      <c r="J24" s="175"/>
      <c r="K24" s="165"/>
      <c r="L24" s="165"/>
      <c r="M24" s="60"/>
      <c r="N24" s="165"/>
      <c r="O24" s="175"/>
      <c r="P24" s="175"/>
    </row>
    <row r="25" spans="2:16">
      <c r="B25" s="2" t="s">
        <v>40</v>
      </c>
      <c r="C25" s="261" t="s">
        <v>209</v>
      </c>
      <c r="D25" s="262"/>
      <c r="E25" s="175"/>
      <c r="F25" s="175"/>
      <c r="G25" s="175"/>
      <c r="H25" s="175"/>
      <c r="I25" s="175"/>
      <c r="J25" s="175"/>
      <c r="K25" s="165"/>
      <c r="L25" s="165"/>
      <c r="M25" s="60"/>
      <c r="N25" s="165"/>
      <c r="O25" s="175"/>
      <c r="P25" s="175"/>
    </row>
    <row r="26" spans="2:16">
      <c r="B26" s="2"/>
      <c r="C26" s="253" t="s">
        <v>414</v>
      </c>
      <c r="D26" s="254"/>
      <c r="E26" s="138" t="str">
        <f t="shared" ref="E26:I26" si="8">IF(AND(ISNUMBER(E21), ISNUMBER(E23), ISNUMBER(E24), ISNUMBER(E25)), IF(E21&gt;=SUM(E23, E24, E25), "Pass", "Fail"),"")</f>
        <v/>
      </c>
      <c r="F26" s="138" t="str">
        <f t="shared" si="8"/>
        <v/>
      </c>
      <c r="G26" s="138" t="str">
        <f t="shared" si="8"/>
        <v/>
      </c>
      <c r="H26" s="138" t="str">
        <f t="shared" si="8"/>
        <v/>
      </c>
      <c r="I26" s="138" t="str">
        <f t="shared" si="8"/>
        <v/>
      </c>
      <c r="J26" s="138"/>
      <c r="K26" s="138"/>
      <c r="L26" s="138"/>
      <c r="M26" s="138"/>
      <c r="N26" s="138"/>
      <c r="O26" s="138" t="str">
        <f>IF(AND(ISNUMBER(O21), ISNUMBER(O23), ISNUMBER(O24), ISNUMBER(O25)), IF(O21&gt;=SUM(O23, O24, O25), "Pass", "Fail"),"")</f>
        <v/>
      </c>
      <c r="P26" s="138" t="str">
        <f>IF(AND(ISNUMBER(P21), ISNUMBER(P23), ISNUMBER(P24), ISNUMBER(P25)), IF(P21&gt;=SUM(P23, P24, P25), "Pass", "Fail"),"")</f>
        <v/>
      </c>
    </row>
    <row r="27" spans="2:16">
      <c r="B27" s="2" t="s">
        <v>41</v>
      </c>
      <c r="C27" s="255" t="s">
        <v>231</v>
      </c>
      <c r="D27" s="256"/>
      <c r="E27" s="175"/>
      <c r="F27" s="175"/>
      <c r="G27" s="175"/>
      <c r="H27" s="175"/>
      <c r="I27" s="175"/>
      <c r="J27" s="175"/>
      <c r="K27" s="165"/>
      <c r="L27" s="165"/>
      <c r="M27" s="60"/>
      <c r="N27" s="165"/>
      <c r="O27" s="175"/>
      <c r="P27" s="175"/>
    </row>
    <row r="28" spans="2:16">
      <c r="B28" s="2" t="s">
        <v>42</v>
      </c>
      <c r="C28" s="257" t="s">
        <v>232</v>
      </c>
      <c r="D28" s="258"/>
      <c r="E28" s="175"/>
      <c r="F28" s="175"/>
      <c r="G28" s="175"/>
      <c r="H28" s="175"/>
      <c r="I28" s="175"/>
      <c r="J28" s="175"/>
      <c r="K28" s="165"/>
      <c r="L28" s="165"/>
      <c r="M28" s="165"/>
      <c r="N28" s="165"/>
      <c r="O28" s="175"/>
      <c r="P28" s="175"/>
    </row>
    <row r="29" spans="2:16" ht="14.25" customHeight="1">
      <c r="B29" s="2"/>
      <c r="C29" s="253" t="s">
        <v>372</v>
      </c>
      <c r="D29" s="254"/>
      <c r="E29" s="138" t="str">
        <f t="shared" ref="E29:I29" si="9">IF(AND(ISNUMBER(E27), ISNUMBER(E28)), IF(E27&gt;=E28, "Pass", "Fail"),"")</f>
        <v/>
      </c>
      <c r="F29" s="138" t="str">
        <f t="shared" si="9"/>
        <v/>
      </c>
      <c r="G29" s="138" t="str">
        <f t="shared" si="9"/>
        <v/>
      </c>
      <c r="H29" s="138" t="str">
        <f t="shared" si="9"/>
        <v/>
      </c>
      <c r="I29" s="138" t="str">
        <f t="shared" si="9"/>
        <v/>
      </c>
      <c r="J29" s="138"/>
      <c r="K29" s="138"/>
      <c r="L29" s="138"/>
      <c r="M29" s="138"/>
      <c r="N29" s="138"/>
      <c r="O29" s="138" t="str">
        <f t="shared" ref="O29:P29" si="10">IF(AND(ISNUMBER(O27), ISNUMBER(O28)), IF(O27&gt;=O28, "Pass", "Fail"),"")</f>
        <v/>
      </c>
      <c r="P29" s="138" t="str">
        <f t="shared" si="10"/>
        <v/>
      </c>
    </row>
    <row r="30" spans="2:16">
      <c r="B30" s="2" t="s">
        <v>43</v>
      </c>
      <c r="C30" s="255" t="s">
        <v>233</v>
      </c>
      <c r="D30" s="256"/>
      <c r="E30" s="175"/>
      <c r="F30" s="175"/>
      <c r="G30" s="175"/>
      <c r="H30" s="175"/>
      <c r="I30" s="175"/>
      <c r="J30" s="175"/>
      <c r="K30" s="60"/>
      <c r="L30" s="60"/>
      <c r="M30" s="60"/>
      <c r="N30" s="165"/>
      <c r="O30" s="175"/>
      <c r="P30" s="175"/>
    </row>
    <row r="31" spans="2:16">
      <c r="B31" s="2" t="s">
        <v>44</v>
      </c>
      <c r="C31" s="257" t="s">
        <v>234</v>
      </c>
      <c r="D31" s="258"/>
      <c r="E31" s="175"/>
      <c r="F31" s="175"/>
      <c r="G31" s="175"/>
      <c r="H31" s="175"/>
      <c r="I31" s="175"/>
      <c r="J31" s="175"/>
      <c r="K31" s="165"/>
      <c r="L31" s="165"/>
      <c r="M31" s="165"/>
      <c r="N31" s="165"/>
      <c r="O31" s="175"/>
      <c r="P31" s="175"/>
    </row>
    <row r="32" spans="2:16" ht="14.25" customHeight="1">
      <c r="B32" s="2"/>
      <c r="C32" s="253" t="s">
        <v>390</v>
      </c>
      <c r="D32" s="254"/>
      <c r="E32" s="138" t="str">
        <f t="shared" ref="E32" si="11">IF(AND(ISNUMBER(E30), ISNUMBER(E31)), IF(E30&gt;=E31, "Pass", "Fail"),"")</f>
        <v/>
      </c>
      <c r="F32" s="138" t="str">
        <f t="shared" ref="F32" si="12">IF(AND(ISNUMBER(F30), ISNUMBER(F31)), IF(F30&gt;=F31, "Pass", "Fail"),"")</f>
        <v/>
      </c>
      <c r="G32" s="138" t="str">
        <f t="shared" ref="G32" si="13">IF(AND(ISNUMBER(G30), ISNUMBER(G31)), IF(G30&gt;=G31, "Pass", "Fail"),"")</f>
        <v/>
      </c>
      <c r="H32" s="138" t="str">
        <f t="shared" ref="H32" si="14">IF(AND(ISNUMBER(H30), ISNUMBER(H31)), IF(H30&gt;=H31, "Pass", "Fail"),"")</f>
        <v/>
      </c>
      <c r="I32" s="138" t="str">
        <f t="shared" ref="I32" si="15">IF(AND(ISNUMBER(I30), ISNUMBER(I31)), IF(I30&gt;=I31, "Pass", "Fail"),"")</f>
        <v/>
      </c>
      <c r="J32" s="138"/>
      <c r="K32" s="138"/>
      <c r="L32" s="138"/>
      <c r="M32" s="138"/>
      <c r="N32" s="138"/>
      <c r="O32" s="138" t="str">
        <f t="shared" ref="O32:P32" si="16">IF(AND(ISNUMBER(O30), ISNUMBER(O31)), IF(O30&gt;=O31, "Pass", "Fail"),"")</f>
        <v/>
      </c>
      <c r="P32" s="138" t="str">
        <f t="shared" si="16"/>
        <v/>
      </c>
    </row>
    <row r="33" spans="2:16">
      <c r="B33" s="2" t="s">
        <v>156</v>
      </c>
      <c r="C33" s="255" t="s">
        <v>235</v>
      </c>
      <c r="D33" s="256"/>
      <c r="E33" s="175"/>
      <c r="F33" s="175"/>
      <c r="G33" s="175"/>
      <c r="H33" s="175"/>
      <c r="I33" s="175"/>
      <c r="J33" s="175"/>
      <c r="K33" s="60"/>
      <c r="L33" s="60"/>
      <c r="M33" s="60"/>
      <c r="N33" s="165"/>
      <c r="O33" s="175"/>
      <c r="P33" s="175"/>
    </row>
    <row r="34" spans="2:16" ht="14.25" customHeight="1">
      <c r="B34" s="2" t="s">
        <v>157</v>
      </c>
      <c r="C34" s="257" t="s">
        <v>236</v>
      </c>
      <c r="D34" s="258"/>
      <c r="E34" s="175"/>
      <c r="F34" s="175"/>
      <c r="G34" s="175"/>
      <c r="H34" s="175"/>
      <c r="I34" s="175"/>
      <c r="J34" s="175"/>
      <c r="K34" s="165"/>
      <c r="L34" s="165"/>
      <c r="M34" s="165"/>
      <c r="N34" s="165"/>
      <c r="O34" s="175"/>
      <c r="P34" s="175"/>
    </row>
    <row r="35" spans="2:16" ht="14.25" customHeight="1">
      <c r="B35" s="2"/>
      <c r="C35" s="259" t="s">
        <v>451</v>
      </c>
      <c r="D35" s="260"/>
      <c r="E35" s="139" t="str">
        <f t="shared" ref="E35" si="17">IF(AND(ISNUMBER(E33), ISNUMBER(E34)), IF(E33&gt;=E34, "Pass", "Fail"),"")</f>
        <v/>
      </c>
      <c r="F35" s="139" t="str">
        <f t="shared" ref="F35" si="18">IF(AND(ISNUMBER(F33), ISNUMBER(F34)), IF(F33&gt;=F34, "Pass", "Fail"),"")</f>
        <v/>
      </c>
      <c r="G35" s="139" t="str">
        <f t="shared" ref="G35" si="19">IF(AND(ISNUMBER(G33), ISNUMBER(G34)), IF(G33&gt;=G34, "Pass", "Fail"),"")</f>
        <v/>
      </c>
      <c r="H35" s="139" t="str">
        <f t="shared" ref="H35" si="20">IF(AND(ISNUMBER(H33), ISNUMBER(H34)), IF(H33&gt;=H34, "Pass", "Fail"),"")</f>
        <v/>
      </c>
      <c r="I35" s="139" t="str">
        <f t="shared" ref="I35" si="21">IF(AND(ISNUMBER(I33), ISNUMBER(I34)), IF(I33&gt;=I34, "Pass", "Fail"),"")</f>
        <v/>
      </c>
      <c r="J35" s="139"/>
      <c r="K35" s="139"/>
      <c r="L35" s="139"/>
      <c r="M35" s="139"/>
      <c r="N35" s="139"/>
      <c r="O35" s="139" t="str">
        <f t="shared" ref="O35:P35" si="22">IF(AND(ISNUMBER(O33), ISNUMBER(O34)), IF(O33&gt;=O34, "Pass", "Fail"),"")</f>
        <v/>
      </c>
      <c r="P35" s="139" t="str">
        <f t="shared" si="22"/>
        <v/>
      </c>
    </row>
  </sheetData>
  <sheetProtection algorithmName="SHA-512" hashValue="ZvwuFD+YoBNsVi+G6x98cEDVcf/LAWQSVrevoeLgg5CceSgnjS2gqwps83N1Bd3u91aeqvb3TsRjLtcMQEJvpQ==" saltValue="VHrL31Do6A87VJ5DKNAe2A==" spinCount="100000" sheet="1" objects="1" scenarios="1"/>
  <mergeCells count="40">
    <mergeCell ref="C14:D14"/>
    <mergeCell ref="C9:D9"/>
    <mergeCell ref="C12:D12"/>
    <mergeCell ref="O4:O5"/>
    <mergeCell ref="C8:D8"/>
    <mergeCell ref="C10:D10"/>
    <mergeCell ref="C11:D11"/>
    <mergeCell ref="C13:D13"/>
    <mergeCell ref="C21:D21"/>
    <mergeCell ref="C23:D23"/>
    <mergeCell ref="C24:D24"/>
    <mergeCell ref="C25:D25"/>
    <mergeCell ref="P4:P5"/>
    <mergeCell ref="C6:D6"/>
    <mergeCell ref="C7:D7"/>
    <mergeCell ref="C3:D5"/>
    <mergeCell ref="K3:L3"/>
    <mergeCell ref="M3:M5"/>
    <mergeCell ref="N3:P3"/>
    <mergeCell ref="F4:J4"/>
    <mergeCell ref="L4:L5"/>
    <mergeCell ref="N4:N5"/>
    <mergeCell ref="C15:D15"/>
    <mergeCell ref="E3:I3"/>
    <mergeCell ref="C35:D35"/>
    <mergeCell ref="C16:D16"/>
    <mergeCell ref="C19:D19"/>
    <mergeCell ref="C26:D26"/>
    <mergeCell ref="C22:D22"/>
    <mergeCell ref="C28:D28"/>
    <mergeCell ref="C30:D30"/>
    <mergeCell ref="C31:D31"/>
    <mergeCell ref="C33:D33"/>
    <mergeCell ref="C34:D34"/>
    <mergeCell ref="C29:D29"/>
    <mergeCell ref="C32:D32"/>
    <mergeCell ref="C27:D27"/>
    <mergeCell ref="C17:D17"/>
    <mergeCell ref="C18:D18"/>
    <mergeCell ref="C20:D20"/>
  </mergeCells>
  <conditionalFormatting sqref="E9 O12:P12 O19:P19 O22:P22 O29:P29 O16:P16 O26:P26">
    <cfRule type="cellIs" dxfId="120" priority="84" operator="equal">
      <formula>"Fail"</formula>
    </cfRule>
    <cfRule type="cellIs" dxfId="119" priority="85" operator="equal">
      <formula>"Pass"</formula>
    </cfRule>
  </conditionalFormatting>
  <conditionalFormatting sqref="F9:N9">
    <cfRule type="cellIs" dxfId="118" priority="82" operator="equal">
      <formula>"Fail"</formula>
    </cfRule>
    <cfRule type="cellIs" dxfId="117" priority="83" operator="equal">
      <formula>"Pass"</formula>
    </cfRule>
  </conditionalFormatting>
  <conditionalFormatting sqref="E12:I12">
    <cfRule type="cellIs" dxfId="116" priority="80" operator="equal">
      <formula>"Fail"</formula>
    </cfRule>
    <cfRule type="cellIs" dxfId="115" priority="81" operator="equal">
      <formula>"Pass"</formula>
    </cfRule>
  </conditionalFormatting>
  <conditionalFormatting sqref="E22:I22">
    <cfRule type="cellIs" dxfId="114" priority="68" operator="equal">
      <formula>"Fail"</formula>
    </cfRule>
    <cfRule type="cellIs" dxfId="113" priority="69" operator="equal">
      <formula>"Pass"</formula>
    </cfRule>
  </conditionalFormatting>
  <conditionalFormatting sqref="E19:I19">
    <cfRule type="cellIs" dxfId="112" priority="66" operator="equal">
      <formula>"Fail"</formula>
    </cfRule>
    <cfRule type="cellIs" dxfId="111" priority="67" operator="equal">
      <formula>"Pass"</formula>
    </cfRule>
  </conditionalFormatting>
  <conditionalFormatting sqref="E29:I29">
    <cfRule type="cellIs" dxfId="110" priority="58" operator="equal">
      <formula>"Fail"</formula>
    </cfRule>
    <cfRule type="cellIs" dxfId="109" priority="59" operator="equal">
      <formula>"Pass"</formula>
    </cfRule>
  </conditionalFormatting>
  <conditionalFormatting sqref="E32:I32">
    <cfRule type="cellIs" dxfId="108" priority="56" operator="equal">
      <formula>"Fail"</formula>
    </cfRule>
    <cfRule type="cellIs" dxfId="107" priority="57" operator="equal">
      <formula>"Pass"</formula>
    </cfRule>
  </conditionalFormatting>
  <conditionalFormatting sqref="E35:I35">
    <cfRule type="cellIs" dxfId="106" priority="54" operator="equal">
      <formula>"Fail"</formula>
    </cfRule>
    <cfRule type="cellIs" dxfId="105" priority="55" operator="equal">
      <formula>"Pass"</formula>
    </cfRule>
  </conditionalFormatting>
  <conditionalFormatting sqref="E16:I16">
    <cfRule type="cellIs" dxfId="104" priority="52" operator="equal">
      <formula>"Fail"</formula>
    </cfRule>
    <cfRule type="cellIs" dxfId="103" priority="53" operator="equal">
      <formula>"Pass"</formula>
    </cfRule>
  </conditionalFormatting>
  <conditionalFormatting sqref="E26:I26">
    <cfRule type="cellIs" dxfId="102" priority="46" operator="equal">
      <formula>"Fail"</formula>
    </cfRule>
    <cfRule type="cellIs" dxfId="101" priority="47" operator="equal">
      <formula>"Pass"</formula>
    </cfRule>
  </conditionalFormatting>
  <conditionalFormatting sqref="E7:J7">
    <cfRule type="expression" dxfId="100" priority="45">
      <formula>ISTEXT(E7)</formula>
    </cfRule>
  </conditionalFormatting>
  <conditionalFormatting sqref="E10:J11">
    <cfRule type="expression" dxfId="99" priority="43">
      <formula>ISTEXT(E10)</formula>
    </cfRule>
  </conditionalFormatting>
  <conditionalFormatting sqref="E13:J15">
    <cfRule type="expression" dxfId="98" priority="42">
      <formula>ISTEXT(E13)</formula>
    </cfRule>
  </conditionalFormatting>
  <conditionalFormatting sqref="E17:J18">
    <cfRule type="expression" dxfId="97" priority="41">
      <formula>ISTEXT(E17)</formula>
    </cfRule>
  </conditionalFormatting>
  <conditionalFormatting sqref="E20:J21">
    <cfRule type="expression" dxfId="96" priority="40">
      <formula>ISTEXT(E20)</formula>
    </cfRule>
  </conditionalFormatting>
  <conditionalFormatting sqref="E23:J25">
    <cfRule type="expression" dxfId="95" priority="39">
      <formula>ISTEXT(E23)</formula>
    </cfRule>
  </conditionalFormatting>
  <conditionalFormatting sqref="E27:J28">
    <cfRule type="expression" dxfId="94" priority="38">
      <formula>ISTEXT(E27)</formula>
    </cfRule>
  </conditionalFormatting>
  <conditionalFormatting sqref="E30:J31">
    <cfRule type="expression" dxfId="93" priority="37">
      <formula>ISTEXT(E30)</formula>
    </cfRule>
  </conditionalFormatting>
  <conditionalFormatting sqref="E33:J34">
    <cfRule type="expression" dxfId="92" priority="36">
      <formula>ISTEXT(E33)</formula>
    </cfRule>
  </conditionalFormatting>
  <conditionalFormatting sqref="O10:P11">
    <cfRule type="expression" dxfId="91" priority="35">
      <formula>ISTEXT(O10)</formula>
    </cfRule>
  </conditionalFormatting>
  <conditionalFormatting sqref="O13:P15">
    <cfRule type="expression" dxfId="90" priority="34">
      <formula>ISTEXT(O13)</formula>
    </cfRule>
  </conditionalFormatting>
  <conditionalFormatting sqref="O17:P18">
    <cfRule type="expression" dxfId="89" priority="33">
      <formula>ISTEXT(O17)</formula>
    </cfRule>
  </conditionalFormatting>
  <conditionalFormatting sqref="O20:P21">
    <cfRule type="expression" dxfId="88" priority="32">
      <formula>ISTEXT(O20)</formula>
    </cfRule>
  </conditionalFormatting>
  <conditionalFormatting sqref="O23:P25">
    <cfRule type="expression" dxfId="87" priority="31">
      <formula>ISTEXT(O23)</formula>
    </cfRule>
  </conditionalFormatting>
  <conditionalFormatting sqref="O27:P28">
    <cfRule type="expression" dxfId="86" priority="30">
      <formula>ISTEXT(O27)</formula>
    </cfRule>
  </conditionalFormatting>
  <conditionalFormatting sqref="O30:P31">
    <cfRule type="expression" dxfId="85" priority="29">
      <formula>ISTEXT(O30)</formula>
    </cfRule>
  </conditionalFormatting>
  <conditionalFormatting sqref="O33:P34">
    <cfRule type="expression" dxfId="84" priority="28">
      <formula>ISTEXT(O33)</formula>
    </cfRule>
  </conditionalFormatting>
  <conditionalFormatting sqref="J8">
    <cfRule type="expression" dxfId="83" priority="27">
      <formula>ISTEXT(J8)</formula>
    </cfRule>
  </conditionalFormatting>
  <conditionalFormatting sqref="J12:N12">
    <cfRule type="cellIs" dxfId="82" priority="25" operator="equal">
      <formula>"Fail"</formula>
    </cfRule>
    <cfRule type="cellIs" dxfId="81" priority="26" operator="equal">
      <formula>"Pass"</formula>
    </cfRule>
  </conditionalFormatting>
  <conditionalFormatting sqref="J16:N16">
    <cfRule type="cellIs" dxfId="80" priority="23" operator="equal">
      <formula>"Fail"</formula>
    </cfRule>
    <cfRule type="cellIs" dxfId="79" priority="24" operator="equal">
      <formula>"Pass"</formula>
    </cfRule>
  </conditionalFormatting>
  <conditionalFormatting sqref="J19:N19">
    <cfRule type="cellIs" dxfId="78" priority="21" operator="equal">
      <formula>"Fail"</formula>
    </cfRule>
    <cfRule type="cellIs" dxfId="77" priority="22" operator="equal">
      <formula>"Pass"</formula>
    </cfRule>
  </conditionalFormatting>
  <conditionalFormatting sqref="J22:N22">
    <cfRule type="cellIs" dxfId="76" priority="19" operator="equal">
      <formula>"Fail"</formula>
    </cfRule>
    <cfRule type="cellIs" dxfId="75" priority="20" operator="equal">
      <formula>"Pass"</formula>
    </cfRule>
  </conditionalFormatting>
  <conditionalFormatting sqref="J26:N26">
    <cfRule type="cellIs" dxfId="74" priority="17" operator="equal">
      <formula>"Fail"</formula>
    </cfRule>
    <cfRule type="cellIs" dxfId="73" priority="18" operator="equal">
      <formula>"Pass"</formula>
    </cfRule>
  </conditionalFormatting>
  <conditionalFormatting sqref="J29:N29">
    <cfRule type="cellIs" dxfId="72" priority="15" operator="equal">
      <formula>"Fail"</formula>
    </cfRule>
    <cfRule type="cellIs" dxfId="71" priority="16" operator="equal">
      <formula>"Pass"</formula>
    </cfRule>
  </conditionalFormatting>
  <conditionalFormatting sqref="J32:N32">
    <cfRule type="cellIs" dxfId="70" priority="13" operator="equal">
      <formula>"Fail"</formula>
    </cfRule>
    <cfRule type="cellIs" dxfId="69" priority="14" operator="equal">
      <formula>"Pass"</formula>
    </cfRule>
  </conditionalFormatting>
  <conditionalFormatting sqref="J35:N35">
    <cfRule type="cellIs" dxfId="68" priority="11" operator="equal">
      <formula>"Fail"</formula>
    </cfRule>
    <cfRule type="cellIs" dxfId="67" priority="12" operator="equal">
      <formula>"Pass"</formula>
    </cfRule>
  </conditionalFormatting>
  <conditionalFormatting sqref="O32:P32">
    <cfRule type="cellIs" dxfId="66" priority="9" operator="equal">
      <formula>"Fail"</formula>
    </cfRule>
    <cfRule type="cellIs" dxfId="65" priority="10" operator="equal">
      <formula>"Pass"</formula>
    </cfRule>
  </conditionalFormatting>
  <conditionalFormatting sqref="O35:P35">
    <cfRule type="cellIs" dxfId="64" priority="7" operator="equal">
      <formula>"Fail"</formula>
    </cfRule>
    <cfRule type="cellIs" dxfId="63" priority="8" operator="equal">
      <formula>"Pass"</formula>
    </cfRule>
  </conditionalFormatting>
  <conditionalFormatting sqref="O7">
    <cfRule type="expression" dxfId="62" priority="6">
      <formula>ISTEXT(O7)</formula>
    </cfRule>
  </conditionalFormatting>
  <conditionalFormatting sqref="P7">
    <cfRule type="expression" dxfId="61" priority="5">
      <formula>ISTEXT(P7)</formula>
    </cfRule>
  </conditionalFormatting>
  <conditionalFormatting sqref="O9">
    <cfRule type="cellIs" dxfId="60" priority="3" operator="equal">
      <formula>"Fail"</formula>
    </cfRule>
    <cfRule type="cellIs" dxfId="59" priority="4" operator="equal">
      <formula>"Pass"</formula>
    </cfRule>
  </conditionalFormatting>
  <conditionalFormatting sqref="P9">
    <cfRule type="cellIs" dxfId="58" priority="1" operator="equal">
      <formula>"Fail"</formula>
    </cfRule>
    <cfRule type="cellIs" dxfId="57" priority="2" operator="equal">
      <formula>"Pass"</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3">
        <x14:dataValidation type="list" allowBlank="1" showInputMessage="1" showErrorMessage="1" xr:uid="{38461D7C-AE24-4A91-881E-A0176A2BEB3A}">
          <x14:formula1>
            <xm:f>Instructions!$D$343:$D$348</xm:f>
          </x14:formula1>
          <xm:sqref>M34 M28 M21 M11 M31</xm:sqref>
        </x14:dataValidation>
        <x14:dataValidation type="list" allowBlank="1" showInputMessage="1" showErrorMessage="1" xr:uid="{7973ADCB-83C5-4CF1-BD70-E437E6D36F4D}">
          <x14:formula1>
            <xm:f>Instructions!$D$349:$D$354</xm:f>
          </x14:formula1>
          <xm:sqref>N10:N11 N33:N34 N30:N31 N13:N15 N17:N18 N23:N25 N20:N21 N27:N28</xm:sqref>
        </x14:dataValidation>
        <x14:dataValidation type="list" allowBlank="1" showInputMessage="1" showErrorMessage="1" xr:uid="{4CA47F73-866D-473B-BC18-BB1942159A64}">
          <x14:formula1>
            <xm:f>Instructions!$D$336:$D$341</xm:f>
          </x14:formula1>
          <xm:sqref>K34 K31 K21 K23:K25 K13:K15 K11 K17:K18 K27:K28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5CBF9-17D5-4539-A669-901427ECE641}">
  <sheetPr>
    <tabColor theme="2" tint="-9.9978637043366805E-2"/>
  </sheetPr>
  <dimension ref="B1:S25"/>
  <sheetViews>
    <sheetView zoomScaleNormal="100" workbookViewId="0"/>
  </sheetViews>
  <sheetFormatPr defaultColWidth="9.140625" defaultRowHeight="14.25"/>
  <cols>
    <col min="1" max="1" width="1.5703125" style="19" customWidth="1"/>
    <col min="2" max="2" width="5" style="19" bestFit="1" customWidth="1"/>
    <col min="3" max="3" width="24.28515625" style="19" customWidth="1"/>
    <col min="4" max="4" width="37.42578125" style="19" customWidth="1"/>
    <col min="5" max="5" width="37.85546875" style="19" bestFit="1" customWidth="1"/>
    <col min="6" max="6" width="16.140625" style="19" bestFit="1" customWidth="1"/>
    <col min="7" max="8" width="22.7109375" style="19" customWidth="1"/>
    <col min="9" max="9" width="15.5703125" style="19" customWidth="1"/>
    <col min="10" max="10" width="18.5703125" style="19" customWidth="1"/>
    <col min="11" max="14" width="11.28515625" style="19" bestFit="1" customWidth="1"/>
    <col min="15" max="15" width="13.7109375" style="19" customWidth="1"/>
    <col min="16" max="16" width="13.140625" style="19" customWidth="1"/>
    <col min="17" max="17" width="24.7109375" style="19" customWidth="1"/>
    <col min="18" max="18" width="19" style="19" bestFit="1" customWidth="1"/>
    <col min="19" max="19" width="20.85546875" style="19" customWidth="1"/>
    <col min="20" max="16384" width="9.140625" style="19"/>
  </cols>
  <sheetData>
    <row r="1" spans="2:19">
      <c r="B1" s="18" t="s">
        <v>307</v>
      </c>
      <c r="F1" s="282"/>
      <c r="G1" s="282"/>
      <c r="H1" s="90"/>
      <c r="I1" s="90"/>
      <c r="J1" s="282"/>
      <c r="K1" s="282"/>
    </row>
    <row r="2" spans="2:19">
      <c r="B2" s="18"/>
      <c r="F2" s="90"/>
      <c r="G2" s="90"/>
      <c r="H2" s="90"/>
      <c r="I2" s="90"/>
      <c r="J2" s="90"/>
      <c r="K2" s="90"/>
    </row>
    <row r="3" spans="2:19" ht="14.25" customHeight="1">
      <c r="C3" s="268"/>
      <c r="D3" s="275"/>
      <c r="E3" s="266" t="s">
        <v>110</v>
      </c>
      <c r="F3" s="268" t="s">
        <v>237</v>
      </c>
      <c r="G3" s="269"/>
      <c r="H3" s="269"/>
      <c r="I3" s="275"/>
      <c r="J3" s="263" t="s">
        <v>195</v>
      </c>
      <c r="K3" s="264"/>
      <c r="L3" s="264"/>
      <c r="M3" s="264"/>
      <c r="N3" s="264"/>
      <c r="O3" s="264"/>
      <c r="P3" s="264"/>
      <c r="Q3" s="264"/>
      <c r="R3" s="264"/>
      <c r="S3" s="265"/>
    </row>
    <row r="4" spans="2:19" ht="14.25" customHeight="1">
      <c r="C4" s="276"/>
      <c r="D4" s="277"/>
      <c r="E4" s="283"/>
      <c r="F4" s="273"/>
      <c r="G4" s="288"/>
      <c r="H4" s="288"/>
      <c r="I4" s="274"/>
      <c r="J4" s="266" t="s">
        <v>417</v>
      </c>
      <c r="K4" s="264" t="s">
        <v>223</v>
      </c>
      <c r="L4" s="264"/>
      <c r="M4" s="264"/>
      <c r="N4" s="264"/>
      <c r="O4" s="264"/>
      <c r="P4" s="264"/>
      <c r="Q4" s="264"/>
      <c r="R4" s="264"/>
      <c r="S4" s="265"/>
    </row>
    <row r="5" spans="2:19" ht="14.25" customHeight="1">
      <c r="C5" s="276"/>
      <c r="D5" s="277"/>
      <c r="E5" s="283"/>
      <c r="F5" s="266" t="s">
        <v>196</v>
      </c>
      <c r="G5" s="266" t="s">
        <v>197</v>
      </c>
      <c r="H5" s="266" t="s">
        <v>222</v>
      </c>
      <c r="I5" s="266" t="s">
        <v>45</v>
      </c>
      <c r="J5" s="283"/>
      <c r="K5" s="263" t="s">
        <v>198</v>
      </c>
      <c r="L5" s="264"/>
      <c r="M5" s="264"/>
      <c r="N5" s="264"/>
      <c r="O5" s="264"/>
      <c r="P5" s="264"/>
      <c r="Q5" s="265"/>
      <c r="R5" s="266" t="s">
        <v>416</v>
      </c>
      <c r="S5" s="275" t="s">
        <v>419</v>
      </c>
    </row>
    <row r="6" spans="2:19" ht="14.25" customHeight="1">
      <c r="C6" s="276"/>
      <c r="D6" s="277"/>
      <c r="E6" s="283"/>
      <c r="F6" s="283"/>
      <c r="G6" s="283"/>
      <c r="H6" s="283"/>
      <c r="I6" s="283"/>
      <c r="J6" s="283"/>
      <c r="K6" s="284" t="s">
        <v>189</v>
      </c>
      <c r="L6" s="280" t="s">
        <v>190</v>
      </c>
      <c r="M6" s="280" t="s">
        <v>191</v>
      </c>
      <c r="N6" s="280" t="s">
        <v>192</v>
      </c>
      <c r="O6" s="280" t="s">
        <v>193</v>
      </c>
      <c r="P6" s="286" t="s">
        <v>194</v>
      </c>
      <c r="Q6" s="289" t="s">
        <v>418</v>
      </c>
      <c r="R6" s="283"/>
      <c r="S6" s="277"/>
    </row>
    <row r="7" spans="2:19" ht="39.75" customHeight="1">
      <c r="C7" s="276"/>
      <c r="D7" s="277"/>
      <c r="E7" s="267"/>
      <c r="F7" s="267"/>
      <c r="G7" s="267"/>
      <c r="H7" s="267"/>
      <c r="I7" s="267"/>
      <c r="J7" s="267"/>
      <c r="K7" s="285"/>
      <c r="L7" s="281"/>
      <c r="M7" s="281"/>
      <c r="N7" s="281"/>
      <c r="O7" s="281"/>
      <c r="P7" s="287"/>
      <c r="Q7" s="290"/>
      <c r="R7" s="267"/>
      <c r="S7" s="274"/>
    </row>
    <row r="8" spans="2:19">
      <c r="C8" s="273"/>
      <c r="D8" s="274"/>
      <c r="E8" s="1" t="s">
        <v>14</v>
      </c>
      <c r="F8" s="2" t="s">
        <v>16</v>
      </c>
      <c r="G8" s="2" t="s">
        <v>18</v>
      </c>
      <c r="H8" s="2" t="s">
        <v>20</v>
      </c>
      <c r="I8" s="2" t="s">
        <v>22</v>
      </c>
      <c r="J8" s="2" t="s">
        <v>23</v>
      </c>
      <c r="K8" s="2" t="s">
        <v>25</v>
      </c>
      <c r="L8" s="2" t="s">
        <v>27</v>
      </c>
      <c r="M8" s="2" t="s">
        <v>35</v>
      </c>
      <c r="N8" s="2" t="s">
        <v>36</v>
      </c>
      <c r="O8" s="2" t="s">
        <v>37</v>
      </c>
      <c r="P8" s="2" t="s">
        <v>38</v>
      </c>
      <c r="Q8" s="2" t="s">
        <v>39</v>
      </c>
      <c r="R8" s="2" t="s">
        <v>40</v>
      </c>
      <c r="S8" s="2" t="s">
        <v>41</v>
      </c>
    </row>
    <row r="9" spans="2:19" ht="26.25" customHeight="1">
      <c r="B9" s="1" t="s">
        <v>14</v>
      </c>
      <c r="C9" s="278" t="s">
        <v>199</v>
      </c>
      <c r="D9" s="279"/>
      <c r="E9" s="176">
        <f>'NFC - Balance sheet'!E7</f>
        <v>0</v>
      </c>
      <c r="F9" s="60"/>
      <c r="G9" s="60"/>
      <c r="H9" s="60"/>
      <c r="I9" s="60"/>
      <c r="J9" s="60"/>
      <c r="K9" s="60"/>
      <c r="L9" s="60"/>
      <c r="M9" s="60"/>
      <c r="N9" s="60"/>
      <c r="O9" s="60"/>
      <c r="P9" s="60"/>
      <c r="Q9" s="60"/>
      <c r="R9" s="60"/>
      <c r="S9" s="60"/>
    </row>
    <row r="10" spans="2:19" ht="23.25" customHeight="1">
      <c r="B10" s="2" t="s">
        <v>16</v>
      </c>
      <c r="C10" s="255" t="s">
        <v>227</v>
      </c>
      <c r="D10" s="256"/>
      <c r="E10" s="176">
        <f>'NFC - Balance sheet'!E10</f>
        <v>0</v>
      </c>
      <c r="F10" s="60"/>
      <c r="G10" s="60"/>
      <c r="H10" s="60"/>
      <c r="I10" s="60"/>
      <c r="J10" s="165"/>
      <c r="K10" s="175"/>
      <c r="L10" s="175"/>
      <c r="M10" s="175"/>
      <c r="N10" s="175"/>
      <c r="O10" s="175"/>
      <c r="P10" s="175"/>
      <c r="Q10" s="175"/>
      <c r="R10" s="175"/>
      <c r="S10" s="175"/>
    </row>
    <row r="11" spans="2:19" ht="23.25" customHeight="1">
      <c r="B11" s="2" t="s">
        <v>18</v>
      </c>
      <c r="C11" s="257" t="s">
        <v>228</v>
      </c>
      <c r="D11" s="258"/>
      <c r="E11" s="176">
        <f>'NFC - Balance sheet'!E11</f>
        <v>0</v>
      </c>
      <c r="F11" s="165"/>
      <c r="G11" s="165"/>
      <c r="H11" s="165"/>
      <c r="I11" s="165"/>
      <c r="J11" s="165"/>
      <c r="K11" s="175"/>
      <c r="L11" s="175"/>
      <c r="M11" s="175"/>
      <c r="N11" s="175"/>
      <c r="O11" s="175"/>
      <c r="P11" s="175"/>
      <c r="Q11" s="175"/>
      <c r="R11" s="175"/>
      <c r="S11" s="175"/>
    </row>
    <row r="12" spans="2:19">
      <c r="B12" s="2"/>
      <c r="C12" s="253" t="s">
        <v>373</v>
      </c>
      <c r="D12" s="254"/>
      <c r="E12" s="138" t="str">
        <f>IF(AND(ISNUMBER(E10), ISNUMBER(E11)), IF(E10&gt;=E11, "Pass", "Fail"),"")</f>
        <v>Pass</v>
      </c>
      <c r="F12" s="138"/>
      <c r="G12" s="138"/>
      <c r="H12" s="138"/>
      <c r="I12" s="138"/>
      <c r="J12" s="138" t="str">
        <f t="shared" ref="J12:S12" si="0">IF(AND(ISNUMBER(J10), ISNUMBER(J11)), IF(J10&gt;=J11, "Pass", "Fail"),"")</f>
        <v/>
      </c>
      <c r="K12" s="138" t="str">
        <f t="shared" si="0"/>
        <v/>
      </c>
      <c r="L12" s="138" t="str">
        <f t="shared" si="0"/>
        <v/>
      </c>
      <c r="M12" s="138" t="str">
        <f t="shared" si="0"/>
        <v/>
      </c>
      <c r="N12" s="138" t="str">
        <f t="shared" si="0"/>
        <v/>
      </c>
      <c r="O12" s="138" t="str">
        <f t="shared" si="0"/>
        <v/>
      </c>
      <c r="P12" s="138" t="str">
        <f t="shared" si="0"/>
        <v/>
      </c>
      <c r="Q12" s="138" t="str">
        <f t="shared" si="0"/>
        <v/>
      </c>
      <c r="R12" s="138" t="str">
        <f t="shared" si="0"/>
        <v/>
      </c>
      <c r="S12" s="138" t="str">
        <f t="shared" si="0"/>
        <v/>
      </c>
    </row>
    <row r="13" spans="2:19" ht="23.25" customHeight="1">
      <c r="B13" s="2" t="s">
        <v>20</v>
      </c>
      <c r="C13" s="261" t="s">
        <v>337</v>
      </c>
      <c r="D13" s="262"/>
      <c r="E13" s="176">
        <f>'NFC - Balance sheet'!E13</f>
        <v>0</v>
      </c>
      <c r="F13" s="165"/>
      <c r="G13" s="165"/>
      <c r="H13" s="165"/>
      <c r="I13" s="165"/>
      <c r="J13" s="165"/>
      <c r="K13" s="175"/>
      <c r="L13" s="175"/>
      <c r="M13" s="175"/>
      <c r="N13" s="175"/>
      <c r="O13" s="175"/>
      <c r="P13" s="175"/>
      <c r="Q13" s="175"/>
      <c r="R13" s="175"/>
      <c r="S13" s="175"/>
    </row>
    <row r="14" spans="2:19" ht="23.25" customHeight="1">
      <c r="B14" s="2" t="s">
        <v>22</v>
      </c>
      <c r="C14" s="261" t="s">
        <v>338</v>
      </c>
      <c r="D14" s="262"/>
      <c r="E14" s="176">
        <f>'NFC - Balance sheet'!E14</f>
        <v>0</v>
      </c>
      <c r="F14" s="165"/>
      <c r="G14" s="165"/>
      <c r="H14" s="165"/>
      <c r="I14" s="165"/>
      <c r="J14" s="165"/>
      <c r="K14" s="175"/>
      <c r="L14" s="175"/>
      <c r="M14" s="175"/>
      <c r="N14" s="175"/>
      <c r="O14" s="175"/>
      <c r="P14" s="175"/>
      <c r="Q14" s="175"/>
      <c r="R14" s="175"/>
      <c r="S14" s="175"/>
    </row>
    <row r="15" spans="2:19" ht="23.25" customHeight="1">
      <c r="B15" s="2" t="s">
        <v>23</v>
      </c>
      <c r="C15" s="261" t="s">
        <v>339</v>
      </c>
      <c r="D15" s="262"/>
      <c r="E15" s="176">
        <f>'NFC - Balance sheet'!E15</f>
        <v>0</v>
      </c>
      <c r="F15" s="165"/>
      <c r="G15" s="165"/>
      <c r="H15" s="165"/>
      <c r="I15" s="165"/>
      <c r="J15" s="165"/>
      <c r="K15" s="175"/>
      <c r="L15" s="175"/>
      <c r="M15" s="175"/>
      <c r="N15" s="175"/>
      <c r="O15" s="175"/>
      <c r="P15" s="175"/>
      <c r="Q15" s="175"/>
      <c r="R15" s="175"/>
      <c r="S15" s="175"/>
    </row>
    <row r="16" spans="2:19">
      <c r="B16" s="2"/>
      <c r="C16" s="253" t="s">
        <v>374</v>
      </c>
      <c r="D16" s="254"/>
      <c r="E16" s="138" t="str">
        <f>IF(AND(ISNUMBER(E11), ISNUMBER(E13), ISNUMBER(E14), ISNUMBER(E15)), IF(E11&gt;=SUM(E13, E14, E15), "Pass", "Fail"),"")</f>
        <v>Pass</v>
      </c>
      <c r="F16" s="138"/>
      <c r="G16" s="138"/>
      <c r="H16" s="138"/>
      <c r="I16" s="138"/>
      <c r="J16" s="138" t="str">
        <f t="shared" ref="J16:S16" si="1">IF(AND(ISNUMBER(J11), ISNUMBER(J13), ISNUMBER(J14), ISNUMBER(J15)), IF(J11&gt;=SUM(J13, J14, J15), "Pass", "Fail"),"")</f>
        <v/>
      </c>
      <c r="K16" s="138" t="str">
        <f t="shared" si="1"/>
        <v/>
      </c>
      <c r="L16" s="138" t="str">
        <f t="shared" si="1"/>
        <v/>
      </c>
      <c r="M16" s="138" t="str">
        <f t="shared" si="1"/>
        <v/>
      </c>
      <c r="N16" s="138" t="str">
        <f t="shared" si="1"/>
        <v/>
      </c>
      <c r="O16" s="138" t="str">
        <f t="shared" si="1"/>
        <v/>
      </c>
      <c r="P16" s="138" t="str">
        <f t="shared" si="1"/>
        <v/>
      </c>
      <c r="Q16" s="138" t="str">
        <f t="shared" si="1"/>
        <v/>
      </c>
      <c r="R16" s="138" t="str">
        <f>IF(AND(ISNUMBER(R11), ISNUMBER(R13), ISNUMBER(R14), ISNUMBER(R15)), IF(R11&gt;=SUM(R13, R14, R15), "Pass", "Fail"),"")</f>
        <v/>
      </c>
      <c r="S16" s="138" t="str">
        <f t="shared" si="1"/>
        <v/>
      </c>
    </row>
    <row r="17" spans="2:19">
      <c r="B17" s="2" t="s">
        <v>25</v>
      </c>
      <c r="C17" s="323" t="s">
        <v>229</v>
      </c>
      <c r="D17" s="324"/>
      <c r="E17" s="175"/>
      <c r="F17" s="60"/>
      <c r="G17" s="92"/>
      <c r="H17" s="60"/>
      <c r="I17" s="60"/>
      <c r="J17" s="165"/>
      <c r="K17" s="175"/>
      <c r="L17" s="175"/>
      <c r="M17" s="175"/>
      <c r="N17" s="175"/>
      <c r="O17" s="175"/>
      <c r="P17" s="175"/>
      <c r="Q17" s="175"/>
      <c r="R17" s="175"/>
      <c r="S17" s="175"/>
    </row>
    <row r="18" spans="2:19" ht="14.25" customHeight="1">
      <c r="B18" s="2" t="s">
        <v>27</v>
      </c>
      <c r="C18" s="261" t="s">
        <v>230</v>
      </c>
      <c r="D18" s="262"/>
      <c r="E18" s="175"/>
      <c r="F18" s="165"/>
      <c r="G18" s="165"/>
      <c r="H18" s="165"/>
      <c r="I18" s="165"/>
      <c r="J18" s="165"/>
      <c r="K18" s="175"/>
      <c r="L18" s="175"/>
      <c r="M18" s="175"/>
      <c r="N18" s="175"/>
      <c r="O18" s="175"/>
      <c r="P18" s="175"/>
      <c r="Q18" s="175"/>
      <c r="R18" s="175"/>
      <c r="S18" s="175"/>
    </row>
    <row r="19" spans="2:19">
      <c r="B19" s="2"/>
      <c r="C19" s="259" t="s">
        <v>404</v>
      </c>
      <c r="D19" s="260"/>
      <c r="E19" s="140" t="str">
        <f>IF(AND(ISNUMBER(E17), ISNUMBER(E18)), IF(E17&gt;=E18, "Pass", "Fail"),"")</f>
        <v/>
      </c>
      <c r="F19" s="139"/>
      <c r="G19" s="139"/>
      <c r="H19" s="139"/>
      <c r="I19" s="139"/>
      <c r="J19" s="140" t="str">
        <f t="shared" ref="J19:S19" si="2">IF(AND(ISNUMBER(J17), ISNUMBER(J18)), IF(J17&gt;=J18, "Pass", "Fail"),"")</f>
        <v/>
      </c>
      <c r="K19" s="140" t="str">
        <f t="shared" si="2"/>
        <v/>
      </c>
      <c r="L19" s="140" t="str">
        <f t="shared" si="2"/>
        <v/>
      </c>
      <c r="M19" s="140" t="str">
        <f t="shared" si="2"/>
        <v/>
      </c>
      <c r="N19" s="140" t="str">
        <f t="shared" si="2"/>
        <v/>
      </c>
      <c r="O19" s="140" t="str">
        <f t="shared" si="2"/>
        <v/>
      </c>
      <c r="P19" s="140" t="str">
        <f t="shared" si="2"/>
        <v/>
      </c>
      <c r="Q19" s="140" t="str">
        <f>IF(AND(ISNUMBER(Q17), ISNUMBER(Q18)), IF(Q17&gt;=Q18, "Pass", "Fail"),"")</f>
        <v/>
      </c>
      <c r="R19" s="140" t="str">
        <f t="shared" si="2"/>
        <v/>
      </c>
      <c r="S19" s="140" t="str">
        <f t="shared" si="2"/>
        <v/>
      </c>
    </row>
    <row r="20" spans="2:19" ht="23.25" customHeight="1">
      <c r="B20" s="2" t="s">
        <v>35</v>
      </c>
      <c r="C20" s="278" t="s">
        <v>200</v>
      </c>
      <c r="D20" s="279"/>
      <c r="E20" s="175"/>
      <c r="F20" s="60"/>
      <c r="G20" s="60"/>
      <c r="H20" s="60"/>
      <c r="I20" s="60"/>
      <c r="J20" s="60"/>
      <c r="K20" s="60"/>
      <c r="L20" s="60"/>
      <c r="M20" s="60"/>
      <c r="N20" s="60"/>
      <c r="O20" s="60"/>
      <c r="P20" s="60"/>
      <c r="Q20" s="60"/>
      <c r="R20" s="60"/>
      <c r="S20" s="60"/>
    </row>
    <row r="21" spans="2:19">
      <c r="B21" s="2" t="s">
        <v>36</v>
      </c>
      <c r="C21" s="255" t="s">
        <v>150</v>
      </c>
      <c r="D21" s="256"/>
      <c r="E21" s="175"/>
      <c r="F21" s="60"/>
      <c r="G21" s="60"/>
      <c r="H21" s="60"/>
      <c r="I21" s="60"/>
      <c r="J21" s="165"/>
      <c r="K21" s="175"/>
      <c r="L21" s="175"/>
      <c r="M21" s="175"/>
      <c r="N21" s="175"/>
      <c r="O21" s="175"/>
      <c r="P21" s="175"/>
      <c r="Q21" s="175"/>
      <c r="R21" s="175"/>
      <c r="S21" s="175"/>
    </row>
    <row r="22" spans="2:19" ht="14.25" customHeight="1">
      <c r="B22" s="2" t="s">
        <v>37</v>
      </c>
      <c r="C22" s="257" t="s">
        <v>152</v>
      </c>
      <c r="D22" s="258"/>
      <c r="E22" s="175"/>
      <c r="F22" s="165"/>
      <c r="G22" s="165"/>
      <c r="H22" s="165"/>
      <c r="I22" s="165"/>
      <c r="J22" s="165"/>
      <c r="K22" s="175"/>
      <c r="L22" s="175"/>
      <c r="M22" s="175"/>
      <c r="N22" s="175"/>
      <c r="O22" s="175"/>
      <c r="P22" s="175"/>
      <c r="Q22" s="175"/>
      <c r="R22" s="175"/>
      <c r="S22" s="175"/>
    </row>
    <row r="23" spans="2:19" ht="14.25" customHeight="1">
      <c r="B23" s="2"/>
      <c r="C23" s="259" t="s">
        <v>388</v>
      </c>
      <c r="D23" s="260"/>
      <c r="E23" s="140" t="str">
        <f>IF(AND(ISNUMBER(E21), ISNUMBER(E22)), IF(E21&gt;=E22, "Pass", "Fail"),"")</f>
        <v/>
      </c>
      <c r="F23" s="139"/>
      <c r="G23" s="139"/>
      <c r="H23" s="139"/>
      <c r="I23" s="139"/>
      <c r="J23" s="140" t="str">
        <f t="shared" ref="J23:S23" si="3">IF(AND(ISNUMBER(J21), ISNUMBER(J22)), IF(J21&gt;=J22, "Pass", "Fail"),"")</f>
        <v/>
      </c>
      <c r="K23" s="140" t="str">
        <f t="shared" si="3"/>
        <v/>
      </c>
      <c r="L23" s="140" t="str">
        <f t="shared" si="3"/>
        <v/>
      </c>
      <c r="M23" s="140" t="str">
        <f t="shared" si="3"/>
        <v/>
      </c>
      <c r="N23" s="140" t="str">
        <f t="shared" si="3"/>
        <v/>
      </c>
      <c r="O23" s="140" t="str">
        <f t="shared" si="3"/>
        <v/>
      </c>
      <c r="P23" s="140" t="str">
        <f t="shared" si="3"/>
        <v/>
      </c>
      <c r="Q23" s="140" t="str">
        <f t="shared" si="3"/>
        <v/>
      </c>
      <c r="R23" s="140" t="str">
        <f t="shared" si="3"/>
        <v/>
      </c>
      <c r="S23" s="140" t="str">
        <f t="shared" si="3"/>
        <v/>
      </c>
    </row>
    <row r="24" spans="2:19">
      <c r="C24" s="87"/>
    </row>
    <row r="25" spans="2:19">
      <c r="B25" s="19" t="s">
        <v>455</v>
      </c>
      <c r="C25" s="87"/>
    </row>
  </sheetData>
  <sheetProtection algorithmName="SHA-512" hashValue="nYqoghN1aRDuL7Y4PtIpU1dotvHlW9cR9lfNIcjF0n9tkGEcu1mIQ9zYyodtcfc397e8Xk9WsfHmHqjSBrpSyA==" saltValue="RE1VtlKJr5bw7mLOMPhaeA==" spinCount="100000" sheet="1" objects="1" scenarios="1"/>
  <mergeCells count="37">
    <mergeCell ref="K5:Q5"/>
    <mergeCell ref="R5:R7"/>
    <mergeCell ref="S5:S7"/>
    <mergeCell ref="P6:P7"/>
    <mergeCell ref="L6:L7"/>
    <mergeCell ref="M6:M7"/>
    <mergeCell ref="N6:N7"/>
    <mergeCell ref="O6:O7"/>
    <mergeCell ref="Q6:Q7"/>
    <mergeCell ref="C9:D9"/>
    <mergeCell ref="C10:D10"/>
    <mergeCell ref="C11:D11"/>
    <mergeCell ref="F1:G1"/>
    <mergeCell ref="J1:K1"/>
    <mergeCell ref="C3:D8"/>
    <mergeCell ref="E3:E7"/>
    <mergeCell ref="F3:I4"/>
    <mergeCell ref="F5:F7"/>
    <mergeCell ref="G5:G7"/>
    <mergeCell ref="H5:H7"/>
    <mergeCell ref="I5:I7"/>
    <mergeCell ref="K6:K7"/>
    <mergeCell ref="J3:S3"/>
    <mergeCell ref="J4:J7"/>
    <mergeCell ref="K4:S4"/>
    <mergeCell ref="C12:D12"/>
    <mergeCell ref="C16:D16"/>
    <mergeCell ref="C19:D19"/>
    <mergeCell ref="C23:D23"/>
    <mergeCell ref="C20:D20"/>
    <mergeCell ref="C21:D21"/>
    <mergeCell ref="C22:D22"/>
    <mergeCell ref="C14:D14"/>
    <mergeCell ref="C15:D15"/>
    <mergeCell ref="C17:D17"/>
    <mergeCell ref="C18:D18"/>
    <mergeCell ref="C13:D13"/>
  </mergeCells>
  <conditionalFormatting sqref="E16">
    <cfRule type="cellIs" dxfId="56" priority="31" operator="equal">
      <formula>"Fail"</formula>
    </cfRule>
    <cfRule type="cellIs" dxfId="55" priority="32" operator="equal">
      <formula>"Pass"</formula>
    </cfRule>
  </conditionalFormatting>
  <conditionalFormatting sqref="J16:S16">
    <cfRule type="cellIs" dxfId="54" priority="29" operator="equal">
      <formula>"Fail"</formula>
    </cfRule>
    <cfRule type="cellIs" dxfId="53" priority="30" operator="equal">
      <formula>"Pass"</formula>
    </cfRule>
  </conditionalFormatting>
  <conditionalFormatting sqref="E12:I12">
    <cfRule type="cellIs" dxfId="52" priority="27" operator="equal">
      <formula>"Fail"</formula>
    </cfRule>
    <cfRule type="cellIs" dxfId="51" priority="28" operator="equal">
      <formula>"Pass"</formula>
    </cfRule>
  </conditionalFormatting>
  <conditionalFormatting sqref="J12:S12">
    <cfRule type="cellIs" dxfId="50" priority="25" operator="equal">
      <formula>"Fail"</formula>
    </cfRule>
    <cfRule type="cellIs" dxfId="49" priority="26" operator="equal">
      <formula>"Pass"</formula>
    </cfRule>
  </conditionalFormatting>
  <conditionalFormatting sqref="J19:S19">
    <cfRule type="cellIs" dxfId="48" priority="19" operator="equal">
      <formula>"Fail"</formula>
    </cfRule>
    <cfRule type="cellIs" dxfId="47" priority="20" operator="equal">
      <formula>"Pass"</formula>
    </cfRule>
  </conditionalFormatting>
  <conditionalFormatting sqref="E19">
    <cfRule type="cellIs" dxfId="46" priority="17" operator="equal">
      <formula>"Fail"</formula>
    </cfRule>
    <cfRule type="cellIs" dxfId="45" priority="18" operator="equal">
      <formula>"Pass"</formula>
    </cfRule>
  </conditionalFormatting>
  <conditionalFormatting sqref="E23">
    <cfRule type="cellIs" dxfId="44" priority="15" operator="equal">
      <formula>"Fail"</formula>
    </cfRule>
    <cfRule type="cellIs" dxfId="43" priority="16" operator="equal">
      <formula>"Pass"</formula>
    </cfRule>
  </conditionalFormatting>
  <conditionalFormatting sqref="J23:S23">
    <cfRule type="cellIs" dxfId="42" priority="13" operator="equal">
      <formula>"Fail"</formula>
    </cfRule>
    <cfRule type="cellIs" dxfId="41" priority="14" operator="equal">
      <formula>"Pass"</formula>
    </cfRule>
  </conditionalFormatting>
  <conditionalFormatting sqref="E17:E18">
    <cfRule type="expression" dxfId="40" priority="12">
      <formula>ISTEXT(E17)</formula>
    </cfRule>
  </conditionalFormatting>
  <conditionalFormatting sqref="E20:E22">
    <cfRule type="expression" dxfId="39" priority="11">
      <formula>ISTEXT(E20)</formula>
    </cfRule>
  </conditionalFormatting>
  <conditionalFormatting sqref="K10:S11">
    <cfRule type="expression" dxfId="38" priority="10">
      <formula>ISTEXT(K10)</formula>
    </cfRule>
  </conditionalFormatting>
  <conditionalFormatting sqref="K13:S15">
    <cfRule type="expression" dxfId="37" priority="9">
      <formula>ISTEXT(K13)</formula>
    </cfRule>
  </conditionalFormatting>
  <conditionalFormatting sqref="K17:S18">
    <cfRule type="expression" dxfId="36" priority="8">
      <formula>ISTEXT(K17)</formula>
    </cfRule>
  </conditionalFormatting>
  <conditionalFormatting sqref="K21:S22">
    <cfRule type="expression" dxfId="35" priority="7">
      <formula>ISTEXT(K21)</formula>
    </cfRule>
  </conditionalFormatting>
  <conditionalFormatting sqref="F16:I16">
    <cfRule type="cellIs" dxfId="34" priority="5" operator="equal">
      <formula>"Fail"</formula>
    </cfRule>
    <cfRule type="cellIs" dxfId="33" priority="6" operator="equal">
      <formula>"Pass"</formula>
    </cfRule>
  </conditionalFormatting>
  <conditionalFormatting sqref="F19:I19">
    <cfRule type="cellIs" dxfId="32" priority="3" operator="equal">
      <formula>"Fail"</formula>
    </cfRule>
    <cfRule type="cellIs" dxfId="31" priority="4" operator="equal">
      <formula>"Pass"</formula>
    </cfRule>
  </conditionalFormatting>
  <conditionalFormatting sqref="F23:I23">
    <cfRule type="cellIs" dxfId="30" priority="1" operator="equal">
      <formula>"Fail"</formula>
    </cfRule>
    <cfRule type="cellIs" dxfId="29" priority="2" operator="equal">
      <formula>"Pass"</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2">
        <x14:dataValidation type="list" allowBlank="1" showInputMessage="1" showErrorMessage="1" xr:uid="{8AF1E563-1546-489F-9781-352DB871524C}">
          <x14:formula1>
            <xm:f>Instructions!$D$367:$D$368</xm:f>
          </x14:formula1>
          <xm:sqref>F22:I22 F18:I18 F13:I15 F11:I11</xm:sqref>
        </x14:dataValidation>
        <x14:dataValidation type="list" allowBlank="1" showInputMessage="1" showErrorMessage="1" xr:uid="{81371ADB-1B8B-4A1D-9A21-5E0C63D7AB2E}">
          <x14:formula1>
            <xm:f>Instructions!$D$369:$D$373</xm:f>
          </x14:formula1>
          <xm:sqref>J10:J11 J21:J22 J17:J18 J13:J15</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3ED658-8F22-44FC-9181-10A7C849C164}">
  <sheetPr>
    <tabColor theme="2" tint="-9.9978637043366805E-2"/>
  </sheetPr>
  <dimension ref="B1:N23"/>
  <sheetViews>
    <sheetView zoomScaleNormal="100" workbookViewId="0">
      <selection activeCell="E39" sqref="E39"/>
    </sheetView>
  </sheetViews>
  <sheetFormatPr defaultColWidth="9.140625" defaultRowHeight="14.25"/>
  <cols>
    <col min="1" max="1" width="1.5703125" style="19" customWidth="1"/>
    <col min="2" max="2" width="5" style="19" bestFit="1" customWidth="1"/>
    <col min="3" max="3" width="24.28515625" style="19" customWidth="1"/>
    <col min="4" max="4" width="37.42578125" style="19" customWidth="1"/>
    <col min="5" max="5" width="30.7109375" style="19" customWidth="1"/>
    <col min="6" max="8" width="17" style="19" customWidth="1"/>
    <col min="9" max="9" width="18.85546875" style="19" customWidth="1"/>
    <col min="10" max="14" width="17" style="19" customWidth="1"/>
    <col min="15" max="16384" width="9.140625" style="19"/>
  </cols>
  <sheetData>
    <row r="1" spans="2:14">
      <c r="B1" s="18" t="s">
        <v>308</v>
      </c>
      <c r="F1" s="282"/>
      <c r="G1" s="282"/>
      <c r="H1" s="90"/>
      <c r="I1" s="90"/>
      <c r="J1" s="282"/>
      <c r="K1" s="282"/>
    </row>
    <row r="2" spans="2:14">
      <c r="B2" s="18"/>
      <c r="F2" s="90"/>
      <c r="G2" s="90"/>
      <c r="H2" s="90"/>
      <c r="I2" s="90"/>
      <c r="J2" s="90"/>
      <c r="K2" s="90"/>
    </row>
    <row r="3" spans="2:14">
      <c r="C3" s="268"/>
      <c r="D3" s="275"/>
      <c r="E3" s="268" t="s">
        <v>110</v>
      </c>
      <c r="F3" s="268" t="s">
        <v>237</v>
      </c>
      <c r="G3" s="269"/>
      <c r="H3" s="269"/>
      <c r="I3" s="275"/>
      <c r="J3" s="263" t="s">
        <v>110</v>
      </c>
      <c r="K3" s="264"/>
      <c r="L3" s="264"/>
      <c r="M3" s="264"/>
      <c r="N3" s="265"/>
    </row>
    <row r="4" spans="2:14">
      <c r="C4" s="276"/>
      <c r="D4" s="277"/>
      <c r="E4" s="276"/>
      <c r="F4" s="273"/>
      <c r="G4" s="288"/>
      <c r="H4" s="288"/>
      <c r="I4" s="274"/>
      <c r="J4" s="264" t="s">
        <v>238</v>
      </c>
      <c r="K4" s="264"/>
      <c r="L4" s="264"/>
      <c r="M4" s="264"/>
      <c r="N4" s="265"/>
    </row>
    <row r="5" spans="2:14" ht="42">
      <c r="C5" s="276"/>
      <c r="D5" s="277"/>
      <c r="E5" s="273"/>
      <c r="F5" s="93" t="s">
        <v>196</v>
      </c>
      <c r="G5" s="93" t="s">
        <v>197</v>
      </c>
      <c r="H5" s="93" t="s">
        <v>222</v>
      </c>
      <c r="I5" s="93" t="s">
        <v>45</v>
      </c>
      <c r="J5" s="6" t="s">
        <v>239</v>
      </c>
      <c r="K5" s="10" t="s">
        <v>240</v>
      </c>
      <c r="L5" s="10" t="s">
        <v>241</v>
      </c>
      <c r="M5" s="10" t="s">
        <v>242</v>
      </c>
      <c r="N5" s="10" t="s">
        <v>45</v>
      </c>
    </row>
    <row r="6" spans="2:14">
      <c r="C6" s="273"/>
      <c r="D6" s="274"/>
      <c r="E6" s="1" t="s">
        <v>14</v>
      </c>
      <c r="F6" s="2" t="s">
        <v>16</v>
      </c>
      <c r="G6" s="2" t="s">
        <v>18</v>
      </c>
      <c r="H6" s="2" t="s">
        <v>20</v>
      </c>
      <c r="I6" s="2" t="s">
        <v>22</v>
      </c>
      <c r="J6" s="2" t="s">
        <v>23</v>
      </c>
      <c r="K6" s="2" t="s">
        <v>25</v>
      </c>
      <c r="L6" s="2" t="s">
        <v>27</v>
      </c>
      <c r="M6" s="2" t="s">
        <v>35</v>
      </c>
      <c r="N6" s="2" t="s">
        <v>36</v>
      </c>
    </row>
    <row r="7" spans="2:14" ht="30" customHeight="1">
      <c r="B7" s="1" t="s">
        <v>14</v>
      </c>
      <c r="C7" s="278" t="s">
        <v>199</v>
      </c>
      <c r="D7" s="279"/>
      <c r="E7" s="176">
        <f>'NFC - Balance sheet'!E7</f>
        <v>0</v>
      </c>
      <c r="F7" s="60"/>
      <c r="G7" s="60"/>
      <c r="H7" s="60"/>
      <c r="I7" s="60"/>
      <c r="J7" s="60"/>
      <c r="K7" s="60"/>
      <c r="L7" s="60"/>
      <c r="M7" s="60"/>
      <c r="N7" s="60"/>
    </row>
    <row r="8" spans="2:14" ht="23.25" customHeight="1">
      <c r="B8" s="2" t="s">
        <v>16</v>
      </c>
      <c r="C8" s="255" t="s">
        <v>205</v>
      </c>
      <c r="D8" s="256"/>
      <c r="E8" s="176">
        <f>'NFC - Balance sheet'!E20</f>
        <v>0</v>
      </c>
      <c r="F8" s="60"/>
      <c r="G8" s="60"/>
      <c r="H8" s="60"/>
      <c r="I8" s="60"/>
      <c r="J8" s="175"/>
      <c r="K8" s="175"/>
      <c r="L8" s="175"/>
      <c r="M8" s="175"/>
      <c r="N8" s="175"/>
    </row>
    <row r="9" spans="2:14" ht="23.25" customHeight="1">
      <c r="B9" s="2" t="s">
        <v>18</v>
      </c>
      <c r="C9" s="257" t="s">
        <v>206</v>
      </c>
      <c r="D9" s="258"/>
      <c r="E9" s="176">
        <f>'NFC - Balance sheet'!E21</f>
        <v>0</v>
      </c>
      <c r="F9" s="165"/>
      <c r="G9" s="165"/>
      <c r="H9" s="165"/>
      <c r="I9" s="165"/>
      <c r="J9" s="175"/>
      <c r="K9" s="175"/>
      <c r="L9" s="175"/>
      <c r="M9" s="175"/>
      <c r="N9" s="175"/>
    </row>
    <row r="10" spans="2:14">
      <c r="B10" s="2"/>
      <c r="C10" s="253" t="s">
        <v>373</v>
      </c>
      <c r="D10" s="254"/>
      <c r="E10" s="138" t="str">
        <f>IF(AND(ISNUMBER(E8), ISNUMBER(E9)), IF(E8&gt;=E9, "Pass", "Fail"),"")</f>
        <v>Pass</v>
      </c>
      <c r="F10" s="138"/>
      <c r="G10" s="138"/>
      <c r="H10" s="138"/>
      <c r="I10" s="138"/>
      <c r="J10" s="138" t="str">
        <f>IF(AND(ISNUMBER(J8), ISNUMBER(J9)), IF(J8&gt;=J9, "Pass", "Fail"),"")</f>
        <v/>
      </c>
      <c r="K10" s="138" t="str">
        <f>IF(AND(ISNUMBER(K8), ISNUMBER(K9)), IF(K8&gt;=K9, "Pass", "Fail"),"")</f>
        <v/>
      </c>
      <c r="L10" s="138" t="str">
        <f>IF(AND(ISNUMBER(L8), ISNUMBER(L9)), IF(L8&gt;=L9, "Pass", "Fail"),"")</f>
        <v/>
      </c>
      <c r="M10" s="138" t="str">
        <f>IF(AND(ISNUMBER(M8), ISNUMBER(M9)), IF(M8&gt;=M9, "Pass", "Fail"),"")</f>
        <v/>
      </c>
      <c r="N10" s="138" t="str">
        <f>IF(AND(ISNUMBER(N8), ISNUMBER(N9)), IF(N8&gt;=N9, "Pass", "Fail"),"")</f>
        <v/>
      </c>
    </row>
    <row r="11" spans="2:14" ht="23.25" customHeight="1">
      <c r="B11" s="2" t="s">
        <v>20</v>
      </c>
      <c r="C11" s="261" t="s">
        <v>207</v>
      </c>
      <c r="D11" s="262"/>
      <c r="E11" s="176">
        <f>'NFC - Balance sheet'!E23</f>
        <v>0</v>
      </c>
      <c r="F11" s="165"/>
      <c r="G11" s="165"/>
      <c r="H11" s="165"/>
      <c r="I11" s="165"/>
      <c r="J11" s="175"/>
      <c r="K11" s="175"/>
      <c r="L11" s="175"/>
      <c r="M11" s="175"/>
      <c r="N11" s="175"/>
    </row>
    <row r="12" spans="2:14" ht="23.25" customHeight="1">
      <c r="B12" s="2" t="s">
        <v>22</v>
      </c>
      <c r="C12" s="261" t="s">
        <v>208</v>
      </c>
      <c r="D12" s="262"/>
      <c r="E12" s="195">
        <f>'NFC - Balance sheet'!E24</f>
        <v>0</v>
      </c>
      <c r="F12" s="165"/>
      <c r="G12" s="165"/>
      <c r="H12" s="165"/>
      <c r="I12" s="165"/>
      <c r="J12" s="175"/>
      <c r="K12" s="175"/>
      <c r="L12" s="175"/>
      <c r="M12" s="175"/>
      <c r="N12" s="175"/>
    </row>
    <row r="13" spans="2:14" ht="23.25" customHeight="1">
      <c r="B13" s="2" t="s">
        <v>23</v>
      </c>
      <c r="C13" s="332" t="s">
        <v>209</v>
      </c>
      <c r="D13" s="333"/>
      <c r="E13" s="176">
        <f>'NFC - Balance sheet'!E25</f>
        <v>0</v>
      </c>
      <c r="F13" s="165"/>
      <c r="G13" s="165"/>
      <c r="H13" s="165"/>
      <c r="I13" s="165"/>
      <c r="J13" s="175"/>
      <c r="K13" s="175"/>
      <c r="L13" s="175"/>
      <c r="M13" s="175"/>
      <c r="N13" s="175"/>
    </row>
    <row r="14" spans="2:14">
      <c r="B14" s="2"/>
      <c r="C14" s="253" t="s">
        <v>374</v>
      </c>
      <c r="D14" s="254"/>
      <c r="E14" s="138" t="str">
        <f>IF(AND(ISNUMBER(E9), ISNUMBER(E11), ISNUMBER(E12), ISNUMBER(E13)), IF(E9&gt;=SUM(E11, E12, E13), "Pass", "Fail"),"")</f>
        <v>Pass</v>
      </c>
      <c r="F14" s="138"/>
      <c r="G14" s="138"/>
      <c r="H14" s="138"/>
      <c r="I14" s="138"/>
      <c r="J14" s="138" t="str">
        <f>IF(AND(ISNUMBER(J9), ISNUMBER(J11), ISNUMBER(J12), ISNUMBER(J13)), IF(J9&gt;=SUM(J11, J12, J13), "Pass", "Fail"),"")</f>
        <v/>
      </c>
      <c r="K14" s="138" t="str">
        <f>IF(AND(ISNUMBER(K9), ISNUMBER(K11), ISNUMBER(K12), ISNUMBER(K13)), IF(K9&gt;=SUM(K11, K12, K13), "Pass", "Fail"),"")</f>
        <v/>
      </c>
      <c r="L14" s="138" t="str">
        <f>IF(AND(ISNUMBER(L9), ISNUMBER(L11), ISNUMBER(L12), ISNUMBER(L13)), IF(L9&gt;=SUM(L11, L12, L13), "Pass", "Fail"),"")</f>
        <v/>
      </c>
      <c r="M14" s="138" t="str">
        <f>IF(AND(ISNUMBER(M9), ISNUMBER(M11), ISNUMBER(M12), ISNUMBER(M13)), IF(M9&gt;=SUM(M11, M12, M13), "Pass", "Fail"),"")</f>
        <v/>
      </c>
      <c r="N14" s="138" t="str">
        <f>IF(AND(ISNUMBER(N9), ISNUMBER(N11), ISNUMBER(N12), ISNUMBER(N13)), IF(N9&gt;=SUM(N11, N12, N13), "Pass", "Fail"),"")</f>
        <v/>
      </c>
    </row>
    <row r="15" spans="2:14">
      <c r="B15" s="2" t="s">
        <v>25</v>
      </c>
      <c r="C15" s="323" t="s">
        <v>231</v>
      </c>
      <c r="D15" s="324"/>
      <c r="E15" s="175"/>
      <c r="F15" s="60"/>
      <c r="G15" s="60"/>
      <c r="H15" s="60"/>
      <c r="I15" s="60"/>
      <c r="J15" s="175"/>
      <c r="K15" s="175"/>
      <c r="L15" s="175"/>
      <c r="M15" s="175"/>
      <c r="N15" s="175"/>
    </row>
    <row r="16" spans="2:14">
      <c r="B16" s="2" t="s">
        <v>27</v>
      </c>
      <c r="C16" s="336" t="s">
        <v>232</v>
      </c>
      <c r="D16" s="337"/>
      <c r="E16" s="175"/>
      <c r="F16" s="165"/>
      <c r="G16" s="165"/>
      <c r="H16" s="165"/>
      <c r="I16" s="165"/>
      <c r="J16" s="175"/>
      <c r="K16" s="175"/>
      <c r="L16" s="175"/>
      <c r="M16" s="175"/>
      <c r="N16" s="175"/>
    </row>
    <row r="17" spans="2:14">
      <c r="B17" s="2"/>
      <c r="C17" s="259" t="s">
        <v>404</v>
      </c>
      <c r="D17" s="260"/>
      <c r="E17" s="139" t="str">
        <f>IF(AND(ISNUMBER(E15), ISNUMBER(E16)), IF(E15&gt;=E16, "Pass", "Fail"),"")</f>
        <v/>
      </c>
      <c r="F17" s="139"/>
      <c r="G17" s="139"/>
      <c r="H17" s="139"/>
      <c r="I17" s="139"/>
      <c r="J17" s="139" t="str">
        <f>IF(AND(ISNUMBER(J15), ISNUMBER(J16)), IF(J15&gt;=J16, "Pass", "Fail"),"")</f>
        <v/>
      </c>
      <c r="K17" s="139" t="str">
        <f>IF(AND(ISNUMBER(K15), ISNUMBER(K16)), IF(K15&gt;=K16, "Pass", "Fail"),"")</f>
        <v/>
      </c>
      <c r="L17" s="139" t="str">
        <f>IF(AND(ISNUMBER(L15), ISNUMBER(L16)), IF(L15&gt;=L16, "Pass", "Fail"),"")</f>
        <v/>
      </c>
      <c r="M17" s="139" t="str">
        <f>IF(AND(ISNUMBER(M15), ISNUMBER(M16)), IF(M15&gt;=M16, "Pass", "Fail"),"")</f>
        <v/>
      </c>
      <c r="N17" s="139" t="str">
        <f>IF(AND(ISNUMBER(N15), ISNUMBER(N16)), IF(N15&gt;=N16, "Pass", "Fail"),"")</f>
        <v/>
      </c>
    </row>
    <row r="18" spans="2:14" ht="23.25" customHeight="1">
      <c r="B18" s="2" t="s">
        <v>35</v>
      </c>
      <c r="C18" s="278" t="s">
        <v>200</v>
      </c>
      <c r="D18" s="279"/>
      <c r="E18" s="175"/>
      <c r="F18" s="60"/>
      <c r="G18" s="60"/>
      <c r="H18" s="60"/>
      <c r="I18" s="60"/>
      <c r="J18" s="60"/>
      <c r="K18" s="60"/>
      <c r="L18" s="60"/>
      <c r="M18" s="60"/>
      <c r="N18" s="60"/>
    </row>
    <row r="19" spans="2:14">
      <c r="B19" s="2" t="s">
        <v>36</v>
      </c>
      <c r="C19" s="255" t="s">
        <v>151</v>
      </c>
      <c r="D19" s="256"/>
      <c r="E19" s="175"/>
      <c r="F19" s="60"/>
      <c r="G19" s="60"/>
      <c r="H19" s="60"/>
      <c r="I19" s="60"/>
      <c r="J19" s="175"/>
      <c r="K19" s="175"/>
      <c r="L19" s="175"/>
      <c r="M19" s="175"/>
      <c r="N19" s="175"/>
    </row>
    <row r="20" spans="2:14" ht="14.25" customHeight="1">
      <c r="B20" s="2" t="s">
        <v>37</v>
      </c>
      <c r="C20" s="334" t="s">
        <v>153</v>
      </c>
      <c r="D20" s="335"/>
      <c r="E20" s="175"/>
      <c r="F20" s="165"/>
      <c r="G20" s="165"/>
      <c r="H20" s="165"/>
      <c r="I20" s="165"/>
      <c r="J20" s="175"/>
      <c r="K20" s="175"/>
      <c r="L20" s="175"/>
      <c r="M20" s="175"/>
      <c r="N20" s="175"/>
    </row>
    <row r="21" spans="2:14">
      <c r="B21" s="2"/>
      <c r="C21" s="259" t="s">
        <v>415</v>
      </c>
      <c r="D21" s="260"/>
      <c r="E21" s="139" t="str">
        <f>IF(AND(ISNUMBER(E19), ISNUMBER(E20)), IF(E19&gt;=E20, "Pass", "Fail"),"")</f>
        <v/>
      </c>
      <c r="F21" s="139"/>
      <c r="G21" s="139"/>
      <c r="H21" s="139"/>
      <c r="I21" s="139"/>
      <c r="J21" s="139" t="str">
        <f t="shared" ref="J21:N21" si="0">IF(AND(ISNUMBER(J19), ISNUMBER(J20)), IF(J19&gt;=J20, "Pass", "Fail"),"")</f>
        <v/>
      </c>
      <c r="K21" s="139" t="str">
        <f t="shared" si="0"/>
        <v/>
      </c>
      <c r="L21" s="139" t="str">
        <f t="shared" si="0"/>
        <v/>
      </c>
      <c r="M21" s="139" t="str">
        <f t="shared" si="0"/>
        <v/>
      </c>
      <c r="N21" s="139" t="str">
        <f t="shared" si="0"/>
        <v/>
      </c>
    </row>
    <row r="22" spans="2:14">
      <c r="C22" s="87"/>
    </row>
    <row r="23" spans="2:14">
      <c r="C23" s="87"/>
    </row>
  </sheetData>
  <sheetProtection algorithmName="SHA-512" hashValue="04l1cgMi4vKzMFlK77WfJYoch7MCcYgxUQxqnARUy53MgZ8lOtEv8CBB31rF7B+5K7NFyFGs7cPUyIuSSeI0mQ==" saltValue="avISH0eZwg4Zlm481aKKOw==" spinCount="100000" sheet="1" objects="1" scenarios="1"/>
  <mergeCells count="22">
    <mergeCell ref="C7:D7"/>
    <mergeCell ref="C8:D8"/>
    <mergeCell ref="C9:D9"/>
    <mergeCell ref="C11:D11"/>
    <mergeCell ref="C12:D12"/>
    <mergeCell ref="F1:G1"/>
    <mergeCell ref="J1:K1"/>
    <mergeCell ref="C3:D6"/>
    <mergeCell ref="E3:E5"/>
    <mergeCell ref="F3:I4"/>
    <mergeCell ref="J3:N3"/>
    <mergeCell ref="J4:N4"/>
    <mergeCell ref="C21:D21"/>
    <mergeCell ref="C10:D10"/>
    <mergeCell ref="C14:D14"/>
    <mergeCell ref="C17:D17"/>
    <mergeCell ref="C20:D20"/>
    <mergeCell ref="C15:D15"/>
    <mergeCell ref="C16:D16"/>
    <mergeCell ref="C18:D18"/>
    <mergeCell ref="C19:D19"/>
    <mergeCell ref="C13:D13"/>
  </mergeCells>
  <conditionalFormatting sqref="E10:I10">
    <cfRule type="cellIs" dxfId="28" priority="31" operator="equal">
      <formula>"Fail"</formula>
    </cfRule>
    <cfRule type="cellIs" dxfId="27" priority="32" operator="equal">
      <formula>"Pass"</formula>
    </cfRule>
  </conditionalFormatting>
  <conditionalFormatting sqref="J10:N10">
    <cfRule type="cellIs" dxfId="26" priority="29" operator="equal">
      <formula>"Fail"</formula>
    </cfRule>
    <cfRule type="cellIs" dxfId="25" priority="30" operator="equal">
      <formula>"Pass"</formula>
    </cfRule>
  </conditionalFormatting>
  <conditionalFormatting sqref="J17:N17">
    <cfRule type="cellIs" dxfId="24" priority="23" operator="equal">
      <formula>"Fail"</formula>
    </cfRule>
    <cfRule type="cellIs" dxfId="23" priority="24" operator="equal">
      <formula>"Pass"</formula>
    </cfRule>
  </conditionalFormatting>
  <conditionalFormatting sqref="E17">
    <cfRule type="cellIs" dxfId="22" priority="21" operator="equal">
      <formula>"Fail"</formula>
    </cfRule>
    <cfRule type="cellIs" dxfId="21" priority="22" operator="equal">
      <formula>"Pass"</formula>
    </cfRule>
  </conditionalFormatting>
  <conditionalFormatting sqref="E21">
    <cfRule type="cellIs" dxfId="20" priority="19" operator="equal">
      <formula>"Fail"</formula>
    </cfRule>
    <cfRule type="cellIs" dxfId="19" priority="20" operator="equal">
      <formula>"Pass"</formula>
    </cfRule>
  </conditionalFormatting>
  <conditionalFormatting sqref="J21:N21">
    <cfRule type="cellIs" dxfId="18" priority="17" operator="equal">
      <formula>"Fail"</formula>
    </cfRule>
    <cfRule type="cellIs" dxfId="17" priority="18" operator="equal">
      <formula>"Pass"</formula>
    </cfRule>
  </conditionalFormatting>
  <conditionalFormatting sqref="E14">
    <cfRule type="cellIs" dxfId="16" priority="15" operator="equal">
      <formula>"Fail"</formula>
    </cfRule>
    <cfRule type="cellIs" dxfId="15" priority="16" operator="equal">
      <formula>"Pass"</formula>
    </cfRule>
  </conditionalFormatting>
  <conditionalFormatting sqref="J14:N14">
    <cfRule type="cellIs" dxfId="14" priority="13" operator="equal">
      <formula>"Fail"</formula>
    </cfRule>
    <cfRule type="cellIs" dxfId="13" priority="14" operator="equal">
      <formula>"Pass"</formula>
    </cfRule>
  </conditionalFormatting>
  <conditionalFormatting sqref="E15:E16">
    <cfRule type="expression" dxfId="12" priority="12">
      <formula>ISTEXT(E15)</formula>
    </cfRule>
  </conditionalFormatting>
  <conditionalFormatting sqref="E18:E20">
    <cfRule type="expression" dxfId="11" priority="11">
      <formula>ISTEXT(E18)</formula>
    </cfRule>
  </conditionalFormatting>
  <conditionalFormatting sqref="J8:N9">
    <cfRule type="expression" dxfId="10" priority="10">
      <formula>ISTEXT(J8)</formula>
    </cfRule>
  </conditionalFormatting>
  <conditionalFormatting sqref="J11:N13">
    <cfRule type="expression" dxfId="9" priority="9">
      <formula>ISTEXT(J11)</formula>
    </cfRule>
  </conditionalFormatting>
  <conditionalFormatting sqref="J15:N16">
    <cfRule type="expression" dxfId="8" priority="8">
      <formula>ISTEXT(J15)</formula>
    </cfRule>
  </conditionalFormatting>
  <conditionalFormatting sqref="J19:N20">
    <cfRule type="expression" dxfId="7" priority="7">
      <formula>ISTEXT(J19)</formula>
    </cfRule>
  </conditionalFormatting>
  <conditionalFormatting sqref="F14:I14">
    <cfRule type="cellIs" dxfId="6" priority="5" operator="equal">
      <formula>"Fail"</formula>
    </cfRule>
    <cfRule type="cellIs" dxfId="5" priority="6" operator="equal">
      <formula>"Pass"</formula>
    </cfRule>
  </conditionalFormatting>
  <conditionalFormatting sqref="F17:I17">
    <cfRule type="cellIs" dxfId="4" priority="3" operator="equal">
      <formula>"Fail"</formula>
    </cfRule>
    <cfRule type="cellIs" dxfId="3" priority="4" operator="equal">
      <formula>"Pass"</formula>
    </cfRule>
  </conditionalFormatting>
  <conditionalFormatting sqref="F21:I21">
    <cfRule type="cellIs" dxfId="2" priority="1" operator="equal">
      <formula>"Fail"</formula>
    </cfRule>
    <cfRule type="cellIs" dxfId="1" priority="2" operator="equal">
      <formula>"Pass"</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1">
        <x14:dataValidation type="list" allowBlank="1" showInputMessage="1" showErrorMessage="1" xr:uid="{8694FF17-1ED3-444C-B072-22C697324CBE}">
          <x14:formula1>
            <xm:f>Instructions!$D$387:$D$388</xm:f>
          </x14:formula1>
          <xm:sqref>F16:I16 F20:I20 F9:I9 F11:I13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EFB553-36E3-4CD8-B67D-F9882448852C}">
  <sheetPr>
    <tabColor theme="2" tint="-9.9978637043366805E-2"/>
  </sheetPr>
  <dimension ref="B1:F45"/>
  <sheetViews>
    <sheetView zoomScaleNormal="100" workbookViewId="0"/>
  </sheetViews>
  <sheetFormatPr defaultColWidth="9.140625" defaultRowHeight="14.25"/>
  <cols>
    <col min="1" max="1" width="4.5703125" style="19" customWidth="1"/>
    <col min="2" max="2" width="9.140625" style="19"/>
    <col min="3" max="3" width="25.85546875" style="19" customWidth="1"/>
    <col min="4" max="4" width="44.140625" style="19" customWidth="1"/>
    <col min="5" max="5" width="31.7109375" style="19" bestFit="1" customWidth="1"/>
    <col min="6" max="6" width="45" style="19" bestFit="1" customWidth="1"/>
    <col min="7" max="7" width="26.7109375" style="19" customWidth="1"/>
    <col min="8" max="8" width="29.140625" style="19" customWidth="1"/>
    <col min="9" max="11" width="26.7109375" style="19" customWidth="1"/>
    <col min="12" max="12" width="26.28515625" style="19" customWidth="1"/>
    <col min="13" max="13" width="35" style="19" customWidth="1"/>
    <col min="14" max="14" width="22.85546875" style="19" customWidth="1"/>
    <col min="15" max="19" width="35" style="19" customWidth="1"/>
    <col min="20" max="20" width="32.28515625" style="19" customWidth="1"/>
    <col min="21" max="21" width="33.28515625" style="19" bestFit="1" customWidth="1"/>
    <col min="22" max="22" width="28.5703125" style="19" customWidth="1"/>
    <col min="23" max="23" width="26" style="19" customWidth="1"/>
    <col min="24" max="16384" width="9.140625" style="19"/>
  </cols>
  <sheetData>
    <row r="1" spans="2:6">
      <c r="B1" s="18" t="s">
        <v>309</v>
      </c>
    </row>
    <row r="3" spans="2:6" ht="42">
      <c r="B3" s="268"/>
      <c r="C3" s="269"/>
      <c r="D3" s="275"/>
      <c r="E3" s="73" t="s">
        <v>199</v>
      </c>
    </row>
    <row r="4" spans="2:6">
      <c r="B4" s="273"/>
      <c r="C4" s="288"/>
      <c r="D4" s="274"/>
      <c r="E4" s="10" t="s">
        <v>14</v>
      </c>
    </row>
    <row r="5" spans="2:6" ht="25.5" customHeight="1">
      <c r="B5" s="2" t="s">
        <v>14</v>
      </c>
      <c r="C5" s="307" t="s">
        <v>359</v>
      </c>
      <c r="D5" s="309"/>
      <c r="E5" s="165"/>
    </row>
    <row r="6" spans="2:6" ht="47.25" customHeight="1">
      <c r="B6" s="2" t="s">
        <v>16</v>
      </c>
      <c r="C6" s="320" t="s">
        <v>439</v>
      </c>
      <c r="D6" s="321"/>
      <c r="E6" s="165"/>
    </row>
    <row r="7" spans="2:6" ht="51" customHeight="1">
      <c r="B7" s="2" t="s">
        <v>18</v>
      </c>
      <c r="C7" s="320" t="s">
        <v>440</v>
      </c>
      <c r="D7" s="321"/>
      <c r="E7" s="165"/>
    </row>
    <row r="8" spans="2:6" ht="38.25" customHeight="1">
      <c r="B8" s="2" t="s">
        <v>20</v>
      </c>
      <c r="C8" s="308" t="s">
        <v>360</v>
      </c>
      <c r="D8" s="309"/>
      <c r="E8" s="165"/>
    </row>
    <row r="9" spans="2:6" ht="38.25" customHeight="1">
      <c r="B9" s="2" t="s">
        <v>22</v>
      </c>
      <c r="C9" s="315" t="s">
        <v>159</v>
      </c>
      <c r="D9" s="316"/>
      <c r="E9" s="165"/>
    </row>
    <row r="10" spans="2:6" ht="27" customHeight="1">
      <c r="B10" s="2" t="s">
        <v>23</v>
      </c>
      <c r="C10" s="94"/>
      <c r="D10" s="74" t="s">
        <v>111</v>
      </c>
      <c r="E10" s="171"/>
      <c r="F10" s="141" t="str">
        <f>IF(AND(E9="Yes", E10=""), "Please specify", "")</f>
        <v/>
      </c>
    </row>
    <row r="11" spans="2:6" ht="27" customHeight="1">
      <c r="B11" s="2" t="s">
        <v>25</v>
      </c>
      <c r="C11" s="315" t="s">
        <v>166</v>
      </c>
      <c r="D11" s="309"/>
      <c r="E11" s="165"/>
    </row>
    <row r="12" spans="2:6" ht="27" customHeight="1">
      <c r="B12" s="2" t="s">
        <v>27</v>
      </c>
      <c r="C12" s="94"/>
      <c r="D12" s="96" t="s">
        <v>168</v>
      </c>
      <c r="E12" s="165"/>
      <c r="F12" s="141" t="str">
        <f>IF(AND(E11="Yes", E12=""), "Please specify", "")</f>
        <v/>
      </c>
    </row>
    <row r="13" spans="2:6" ht="27" customHeight="1">
      <c r="B13" s="2" t="s">
        <v>35</v>
      </c>
      <c r="C13" s="317" t="s">
        <v>160</v>
      </c>
      <c r="D13" s="318"/>
      <c r="E13" s="165"/>
    </row>
    <row r="14" spans="2:6" ht="36" customHeight="1">
      <c r="B14" s="2" t="s">
        <v>36</v>
      </c>
      <c r="C14" s="75"/>
      <c r="D14" s="74" t="s">
        <v>243</v>
      </c>
      <c r="E14" s="165"/>
      <c r="F14" s="141" t="str">
        <f>IF(AND(E13="Yes", E14=""), "Please specify", "")</f>
        <v/>
      </c>
    </row>
    <row r="15" spans="2:6" ht="36" customHeight="1">
      <c r="B15" s="2" t="s">
        <v>37</v>
      </c>
      <c r="C15" s="307" t="s">
        <v>296</v>
      </c>
      <c r="D15" s="309"/>
      <c r="E15" s="165"/>
    </row>
    <row r="16" spans="2:6" ht="25.5" customHeight="1">
      <c r="B16" s="2" t="s">
        <v>38</v>
      </c>
      <c r="C16" s="315" t="s">
        <v>294</v>
      </c>
      <c r="D16" s="316"/>
      <c r="E16" s="165"/>
    </row>
    <row r="17" spans="2:6" ht="36" customHeight="1">
      <c r="B17" s="2" t="s">
        <v>39</v>
      </c>
      <c r="C17" s="113"/>
      <c r="D17" s="117" t="s">
        <v>295</v>
      </c>
      <c r="E17" s="165"/>
      <c r="F17" s="141" t="str">
        <f>IF(AND(E16="Yes", E17=""), "Please specify", "")</f>
        <v/>
      </c>
    </row>
    <row r="18" spans="2:6" ht="49.5" customHeight="1">
      <c r="B18" s="2" t="s">
        <v>40</v>
      </c>
      <c r="C18" s="315" t="s">
        <v>433</v>
      </c>
      <c r="D18" s="316"/>
      <c r="E18" s="165"/>
      <c r="F18" s="141"/>
    </row>
    <row r="19" spans="2:6" ht="36" customHeight="1">
      <c r="B19" s="2" t="s">
        <v>41</v>
      </c>
      <c r="C19" s="160"/>
      <c r="D19" s="117" t="s">
        <v>432</v>
      </c>
      <c r="E19" s="165"/>
      <c r="F19" s="141" t="str">
        <f>IF(AND(E18="Yes", E19=""), "Please specify", "")</f>
        <v/>
      </c>
    </row>
    <row r="20" spans="2:6" ht="27" customHeight="1">
      <c r="B20" s="2" t="s">
        <v>42</v>
      </c>
      <c r="C20" s="313" t="s">
        <v>161</v>
      </c>
      <c r="D20" s="319"/>
      <c r="E20" s="165"/>
    </row>
    <row r="21" spans="2:6" ht="27" customHeight="1">
      <c r="B21" s="2" t="s">
        <v>43</v>
      </c>
      <c r="C21" s="315" t="s">
        <v>167</v>
      </c>
      <c r="D21" s="309"/>
      <c r="E21" s="165"/>
    </row>
    <row r="22" spans="2:6" ht="27" customHeight="1">
      <c r="B22" s="2" t="s">
        <v>44</v>
      </c>
      <c r="C22" s="94"/>
      <c r="D22" s="96" t="s">
        <v>169</v>
      </c>
      <c r="E22" s="165"/>
      <c r="F22" s="141" t="str">
        <f>IF(AND(E21="Yes", E22=""), "Please specify", "")</f>
        <v/>
      </c>
    </row>
    <row r="23" spans="2:6" ht="27" customHeight="1">
      <c r="B23" s="2" t="s">
        <v>156</v>
      </c>
      <c r="C23" s="313" t="s">
        <v>136</v>
      </c>
      <c r="D23" s="319"/>
      <c r="E23" s="165"/>
    </row>
    <row r="24" spans="2:6" ht="27" customHeight="1">
      <c r="B24" s="2" t="s">
        <v>157</v>
      </c>
      <c r="C24" s="307" t="s">
        <v>120</v>
      </c>
      <c r="D24" s="74" t="s">
        <v>46</v>
      </c>
      <c r="E24" s="165"/>
    </row>
    <row r="25" spans="2:6" ht="27" customHeight="1">
      <c r="B25" s="2" t="s">
        <v>158</v>
      </c>
      <c r="C25" s="308"/>
      <c r="D25" s="74" t="s">
        <v>162</v>
      </c>
      <c r="E25" s="165"/>
    </row>
    <row r="26" spans="2:6" ht="27" customHeight="1">
      <c r="B26" s="2" t="s">
        <v>204</v>
      </c>
      <c r="C26" s="308"/>
      <c r="D26" s="74" t="s">
        <v>47</v>
      </c>
      <c r="E26" s="165"/>
    </row>
    <row r="27" spans="2:6" ht="34.5" customHeight="1">
      <c r="B27" s="2" t="s">
        <v>210</v>
      </c>
      <c r="C27" s="308"/>
      <c r="D27" s="74" t="s">
        <v>358</v>
      </c>
      <c r="E27" s="165"/>
    </row>
    <row r="28" spans="2:6" ht="27" customHeight="1">
      <c r="B28" s="2" t="s">
        <v>211</v>
      </c>
      <c r="C28" s="309"/>
      <c r="D28" s="74" t="s">
        <v>121</v>
      </c>
      <c r="E28" s="165"/>
    </row>
    <row r="29" spans="2:6" ht="27" customHeight="1">
      <c r="B29" s="2" t="s">
        <v>213</v>
      </c>
      <c r="C29" s="310" t="s">
        <v>185</v>
      </c>
      <c r="D29" s="113" t="s">
        <v>176</v>
      </c>
      <c r="E29" s="165"/>
    </row>
    <row r="30" spans="2:6" ht="27" customHeight="1">
      <c r="B30" s="2" t="s">
        <v>214</v>
      </c>
      <c r="C30" s="311"/>
      <c r="D30" s="75" t="s">
        <v>357</v>
      </c>
      <c r="E30" s="165"/>
    </row>
    <row r="31" spans="2:6" ht="27" customHeight="1">
      <c r="B31" s="2" t="s">
        <v>215</v>
      </c>
      <c r="C31" s="311"/>
      <c r="D31" s="75" t="s">
        <v>177</v>
      </c>
      <c r="E31" s="165"/>
    </row>
    <row r="32" spans="2:6">
      <c r="B32" s="2" t="s">
        <v>216</v>
      </c>
      <c r="C32" s="311"/>
      <c r="D32" s="75" t="s">
        <v>178</v>
      </c>
      <c r="E32" s="165"/>
    </row>
    <row r="33" spans="2:5" ht="21">
      <c r="B33" s="2" t="s">
        <v>217</v>
      </c>
      <c r="C33" s="311"/>
      <c r="D33" s="75" t="s">
        <v>356</v>
      </c>
      <c r="E33" s="165"/>
    </row>
    <row r="34" spans="2:5">
      <c r="B34" s="2" t="s">
        <v>218</v>
      </c>
      <c r="C34" s="312"/>
      <c r="D34" s="75" t="s">
        <v>121</v>
      </c>
      <c r="E34" s="165"/>
    </row>
    <row r="35" spans="2:5" ht="21" customHeight="1">
      <c r="B35" s="2" t="s">
        <v>219</v>
      </c>
      <c r="C35" s="310" t="s">
        <v>445</v>
      </c>
      <c r="D35" s="114" t="s">
        <v>179</v>
      </c>
      <c r="E35" s="165"/>
    </row>
    <row r="36" spans="2:5" ht="31.5">
      <c r="B36" s="2" t="s">
        <v>220</v>
      </c>
      <c r="C36" s="311"/>
      <c r="D36" s="95" t="s">
        <v>182</v>
      </c>
      <c r="E36" s="165"/>
    </row>
    <row r="37" spans="2:5">
      <c r="B37" s="2" t="s">
        <v>250</v>
      </c>
      <c r="C37" s="311"/>
      <c r="D37" s="95" t="s">
        <v>180</v>
      </c>
      <c r="E37" s="165"/>
    </row>
    <row r="38" spans="2:5">
      <c r="B38" s="2" t="s">
        <v>251</v>
      </c>
      <c r="C38" s="311"/>
      <c r="D38" s="95" t="s">
        <v>181</v>
      </c>
      <c r="E38" s="165"/>
    </row>
    <row r="39" spans="2:5">
      <c r="B39" s="2" t="s">
        <v>252</v>
      </c>
      <c r="C39" s="312"/>
      <c r="D39" s="95" t="s">
        <v>121</v>
      </c>
      <c r="E39" s="169"/>
    </row>
    <row r="40" spans="2:5" ht="14.25" customHeight="1">
      <c r="B40" s="2" t="s">
        <v>253</v>
      </c>
      <c r="C40" s="310" t="s">
        <v>446</v>
      </c>
      <c r="D40" s="114" t="s">
        <v>183</v>
      </c>
      <c r="E40" s="165"/>
    </row>
    <row r="41" spans="2:5" ht="21">
      <c r="B41" s="2" t="s">
        <v>255</v>
      </c>
      <c r="C41" s="311"/>
      <c r="D41" s="95" t="s">
        <v>184</v>
      </c>
      <c r="E41" s="165"/>
    </row>
    <row r="42" spans="2:5" ht="21">
      <c r="B42" s="2" t="s">
        <v>256</v>
      </c>
      <c r="C42" s="311"/>
      <c r="D42" s="115" t="s">
        <v>186</v>
      </c>
      <c r="E42" s="165"/>
    </row>
    <row r="43" spans="2:5">
      <c r="B43" s="2" t="s">
        <v>257</v>
      </c>
      <c r="C43" s="311"/>
      <c r="D43" s="95" t="s">
        <v>187</v>
      </c>
      <c r="E43" s="165"/>
    </row>
    <row r="44" spans="2:5" ht="21">
      <c r="B44" s="2" t="s">
        <v>258</v>
      </c>
      <c r="C44" s="311"/>
      <c r="D44" s="95" t="s">
        <v>188</v>
      </c>
      <c r="E44" s="165"/>
    </row>
    <row r="45" spans="2:5">
      <c r="B45" s="2" t="s">
        <v>259</v>
      </c>
      <c r="C45" s="312"/>
      <c r="D45" s="95" t="s">
        <v>45</v>
      </c>
      <c r="E45" s="170"/>
    </row>
  </sheetData>
  <sheetProtection algorithmName="SHA-512" hashValue="nIQSr32SJzc1NCEy+yT0wn88XCHvGmcLiFsdz5KbRrum3jpz/epC0bGBKYflPt5MTlvvdrkfPUGBL/IxDKLBgw==" saltValue="PD4L0iH/SoobdPiHj/00OA==" spinCount="100000" sheet="1" objects="1" scenarios="1"/>
  <mergeCells count="18">
    <mergeCell ref="B3:D4"/>
    <mergeCell ref="C9:D9"/>
    <mergeCell ref="C11:D11"/>
    <mergeCell ref="C13:D13"/>
    <mergeCell ref="C20:D20"/>
    <mergeCell ref="C15:D15"/>
    <mergeCell ref="C16:D16"/>
    <mergeCell ref="C5:D5"/>
    <mergeCell ref="C8:D8"/>
    <mergeCell ref="C18:D18"/>
    <mergeCell ref="C6:D6"/>
    <mergeCell ref="C7:D7"/>
    <mergeCell ref="C35:C39"/>
    <mergeCell ref="C40:C45"/>
    <mergeCell ref="C21:D21"/>
    <mergeCell ref="C23:D23"/>
    <mergeCell ref="C24:C28"/>
    <mergeCell ref="C29:C34"/>
  </mergeCells>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13">
        <x14:dataValidation type="list" allowBlank="1" showInputMessage="1" showErrorMessage="1" xr:uid="{1343C68D-BE16-451A-9139-43D50912C781}">
          <x14:formula1>
            <xm:f>Instructions!$D$421:$D$422</xm:f>
          </x14:formula1>
          <xm:sqref>E23</xm:sqref>
        </x14:dataValidation>
        <x14:dataValidation type="list" allowBlank="1" showInputMessage="1" showErrorMessage="1" xr:uid="{9B99417A-DB76-4299-9BBB-E273D5B60595}">
          <x14:formula1>
            <xm:f>Instructions!$D$399:$D$400</xm:f>
          </x14:formula1>
          <xm:sqref>E9</xm:sqref>
        </x14:dataValidation>
        <x14:dataValidation type="list" allowBlank="1" showInputMessage="1" showErrorMessage="1" xr:uid="{3FB113E7-835B-42A4-AA93-3637B8BA0F03}">
          <x14:formula1>
            <xm:f>Instructions!$D$402:$D$403</xm:f>
          </x14:formula1>
          <xm:sqref>E11</xm:sqref>
        </x14:dataValidation>
        <x14:dataValidation type="list" allowBlank="1" showInputMessage="1" showErrorMessage="1" xr:uid="{F744BA65-6A88-48A9-9AD6-B5A410BAF57E}">
          <x14:formula1>
            <xm:f>Instructions!$D$405:$D$406</xm:f>
          </x14:formula1>
          <xm:sqref>E13</xm:sqref>
        </x14:dataValidation>
        <x14:dataValidation type="list" allowBlank="1" showInputMessage="1" showErrorMessage="1" xr:uid="{E6B81515-1724-4C53-A310-1B6B2945F367}">
          <x14:formula1>
            <xm:f>Instructions!$D$408:$D$409</xm:f>
          </x14:formula1>
          <xm:sqref>E15</xm:sqref>
        </x14:dataValidation>
        <x14:dataValidation type="list" allowBlank="1" showInputMessage="1" showErrorMessage="1" xr:uid="{1876A6AB-6523-4C78-B8F9-B404450C57D5}">
          <x14:formula1>
            <xm:f>Instructions!$D$410:$D$411</xm:f>
          </x14:formula1>
          <xm:sqref>E16</xm:sqref>
        </x14:dataValidation>
        <x14:dataValidation type="list" allowBlank="1" showInputMessage="1" showErrorMessage="1" xr:uid="{E5D4E96F-A15C-4FDB-AF9E-55D0FDD24550}">
          <x14:formula1>
            <xm:f>Instructions!$D$416:$D$417</xm:f>
          </x14:formula1>
          <xm:sqref>E20</xm:sqref>
        </x14:dataValidation>
        <x14:dataValidation type="list" allowBlank="1" showInputMessage="1" showErrorMessage="1" xr:uid="{1B5EA7E8-72FA-421A-80D4-DA807F23F4FC}">
          <x14:formula1>
            <xm:f>Instructions!$D$418:$D$419</xm:f>
          </x14:formula1>
          <xm:sqref>E21</xm:sqref>
        </x14:dataValidation>
        <x14:dataValidation type="list" allowBlank="1" showInputMessage="1" showErrorMessage="1" xr:uid="{BEDA0289-EEB1-464E-A0D9-988377119ACB}">
          <x14:formula1>
            <xm:f>Instructions!$D$423:$D$424</xm:f>
          </x14:formula1>
          <xm:sqref>E24:E27</xm:sqref>
        </x14:dataValidation>
        <x14:dataValidation type="list" allowBlank="1" showInputMessage="1" showErrorMessage="1" xr:uid="{7BE34340-366B-4299-888A-218FBF4409E4}">
          <x14:formula1>
            <xm:f>Instructions!$D$425:$D$426</xm:f>
          </x14:formula1>
          <xm:sqref>E29:E33</xm:sqref>
        </x14:dataValidation>
        <x14:dataValidation type="list" allowBlank="1" showInputMessage="1" showErrorMessage="1" xr:uid="{707D7D4D-B6B2-4C6A-B608-29C601A44E9D}">
          <x14:formula1>
            <xm:f>Instructions!$D$427:$D$428</xm:f>
          </x14:formula1>
          <xm:sqref>E35:E38</xm:sqref>
        </x14:dataValidation>
        <x14:dataValidation type="list" allowBlank="1" showInputMessage="1" showErrorMessage="1" xr:uid="{4161FAA2-971F-49F4-A67D-6993E8681326}">
          <x14:formula1>
            <xm:f>Instructions!$D$429:$D$434</xm:f>
          </x14:formula1>
          <xm:sqref>E40:E45</xm:sqref>
        </x14:dataValidation>
        <x14:dataValidation type="list" allowBlank="1" showInputMessage="1" showErrorMessage="1" xr:uid="{961D56D2-B90E-4017-923E-040427BAACEF}">
          <x14:formula1>
            <xm:f>Instructions!$D$413:$D$414</xm:f>
          </x14:formula1>
          <xm:sqref>E18</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491C36-9621-4125-97BE-1940B368529C}">
  <dimension ref="B1:I8"/>
  <sheetViews>
    <sheetView zoomScaleNormal="100" workbookViewId="0"/>
  </sheetViews>
  <sheetFormatPr defaultColWidth="9.140625" defaultRowHeight="14.25"/>
  <cols>
    <col min="1" max="1" width="2.140625" style="19" customWidth="1"/>
    <col min="2" max="2" width="12.28515625" style="19" customWidth="1"/>
    <col min="3" max="3" width="47" style="19" customWidth="1"/>
    <col min="4" max="4" width="17.42578125" style="19" customWidth="1"/>
    <col min="5" max="5" width="19.85546875" style="19" customWidth="1"/>
    <col min="6" max="6" width="27" style="19" customWidth="1"/>
    <col min="7" max="7" width="20.42578125" style="19" customWidth="1"/>
    <col min="8" max="8" width="23.42578125" style="19" customWidth="1"/>
    <col min="9" max="9" width="26.5703125" style="19" customWidth="1"/>
    <col min="10" max="16384" width="9.140625" style="19"/>
  </cols>
  <sheetData>
    <row r="1" spans="2:9">
      <c r="B1" s="18" t="s">
        <v>310</v>
      </c>
    </row>
    <row r="3" spans="2:9" ht="35.25" customHeight="1">
      <c r="C3" s="268"/>
      <c r="D3" s="266" t="s">
        <v>122</v>
      </c>
      <c r="E3" s="268" t="s">
        <v>132</v>
      </c>
      <c r="F3" s="275"/>
      <c r="G3" s="266" t="s">
        <v>273</v>
      </c>
      <c r="H3" s="268" t="s">
        <v>135</v>
      </c>
      <c r="I3" s="275"/>
    </row>
    <row r="4" spans="2:9" ht="14.25" customHeight="1">
      <c r="C4" s="276"/>
      <c r="D4" s="283"/>
      <c r="E4" s="4"/>
      <c r="F4" s="270" t="s">
        <v>140</v>
      </c>
      <c r="G4" s="283"/>
      <c r="H4" s="85"/>
      <c r="I4" s="322" t="s">
        <v>146</v>
      </c>
    </row>
    <row r="5" spans="2:9" ht="67.5" customHeight="1">
      <c r="C5" s="276"/>
      <c r="D5" s="267"/>
      <c r="E5" s="16"/>
      <c r="F5" s="272"/>
      <c r="G5" s="267"/>
      <c r="H5" s="86"/>
      <c r="I5" s="267"/>
    </row>
    <row r="6" spans="2:9" ht="20.25" customHeight="1">
      <c r="C6" s="89"/>
      <c r="D6" s="2" t="s">
        <v>14</v>
      </c>
      <c r="E6" s="2" t="s">
        <v>16</v>
      </c>
      <c r="F6" s="2" t="s">
        <v>18</v>
      </c>
      <c r="G6" s="2" t="s">
        <v>20</v>
      </c>
      <c r="H6" s="2" t="s">
        <v>22</v>
      </c>
      <c r="I6" s="2" t="s">
        <v>23</v>
      </c>
    </row>
    <row r="7" spans="2:9">
      <c r="B7" s="2" t="s">
        <v>14</v>
      </c>
      <c r="C7" s="111" t="s">
        <v>428</v>
      </c>
      <c r="D7" s="77"/>
      <c r="E7" s="77"/>
      <c r="F7" s="77"/>
      <c r="G7" s="77"/>
      <c r="H7" s="77"/>
      <c r="I7" s="77"/>
    </row>
    <row r="8" spans="2:9">
      <c r="B8" s="2" t="s">
        <v>16</v>
      </c>
      <c r="C8" s="91" t="s">
        <v>212</v>
      </c>
      <c r="D8" s="196"/>
      <c r="E8" s="170"/>
      <c r="F8" s="170"/>
      <c r="G8" s="170"/>
      <c r="H8" s="170"/>
      <c r="I8" s="170"/>
    </row>
  </sheetData>
  <sheetProtection algorithmName="SHA-512" hashValue="eu9HmFn/PyLbi6TzxRVpDHuhv2ilhKMZ3Jxag/fBN2rM4OdlYrpaVXYJA/FHh2jnzuHHxlaXQRIJSd0APR+sZA==" saltValue="bt//MLnjaAHwmbBwngPk5Q==" spinCount="100000" sheet="1" objects="1" scenarios="1"/>
  <mergeCells count="7">
    <mergeCell ref="G3:G5"/>
    <mergeCell ref="F4:F5"/>
    <mergeCell ref="C3:C5"/>
    <mergeCell ref="D3:D5"/>
    <mergeCell ref="H3:I3"/>
    <mergeCell ref="I4:I5"/>
    <mergeCell ref="E3:F3"/>
  </mergeCells>
  <conditionalFormatting sqref="D8">
    <cfRule type="expression" dxfId="0" priority="1">
      <formula>ISTEXT(D8)</formula>
    </cfRule>
  </conditionalFormatting>
  <pageMargins left="0.7" right="0.7" top="0.75" bottom="0.75" header="0.3" footer="0.3"/>
  <pageSetup paperSize="9" orientation="portrait" verticalDpi="0" r:id="rId1"/>
  <headerFooter>
    <oddHeader>&amp;L&amp;"Calibri"&amp;12&amp;K000000 EBA Regular Use&amp;1#_x000D_</oddHeader>
  </headerFooter>
  <extLst>
    <ext xmlns:x14="http://schemas.microsoft.com/office/spreadsheetml/2009/9/main" uri="{CCE6A557-97BC-4b89-ADB6-D9C93CAAB3DF}">
      <x14:dataValidations xmlns:xm="http://schemas.microsoft.com/office/excel/2006/main" count="3">
        <x14:dataValidation type="list" allowBlank="1" showInputMessage="1" showErrorMessage="1" xr:uid="{62BA6B64-EE71-4688-84F1-646BFBB8AB63}">
          <x14:formula1>
            <xm:f>Instructions!$D$451:$D$452</xm:f>
          </x14:formula1>
          <xm:sqref>H8</xm:sqref>
        </x14:dataValidation>
        <x14:dataValidation type="list" allowBlank="1" showInputMessage="1" showErrorMessage="1" xr:uid="{125A76A6-51D7-4BB7-BD2B-700DFF675F34}">
          <x14:formula1>
            <xm:f>Instructions!$D$448:$D$450</xm:f>
          </x14:formula1>
          <xm:sqref>G8</xm:sqref>
        </x14:dataValidation>
        <x14:dataValidation type="list" allowBlank="1" showInputMessage="1" showErrorMessage="1" xr:uid="{400CB24E-C1C5-42FB-A952-D273BC98FCF9}">
          <x14:formula1>
            <xm:f>Instructions!$D$443:$D$446</xm:f>
          </x14:formula1>
          <xm:sqref>E8</xm:sqref>
        </x14:dataValidation>
      </x14:dataValidations>
    </ext>
  </extLst>
</worksheet>
</file>

<file path=docMetadata/LabelInfo.xml><?xml version="1.0" encoding="utf-8"?>
<clbl:labelList xmlns:clbl="http://schemas.microsoft.com/office/2020/mipLabelMetadata">
  <clbl:label id="{5c7eb9de-735b-4a68-8fe4-c9c62709b012}" enabled="1" method="Standar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Index</vt:lpstr>
      <vt:lpstr>Instructions</vt:lpstr>
      <vt:lpstr>General information</vt:lpstr>
      <vt:lpstr>HH - Balance sheet</vt:lpstr>
      <vt:lpstr>HH - Immovable property</vt:lpstr>
      <vt:lpstr>HH - Movable property</vt:lpstr>
      <vt:lpstr>HH - Practices</vt:lpstr>
      <vt:lpstr>SME - Balance sheet</vt:lpstr>
      <vt:lpstr>SME - Immovable property</vt:lpstr>
      <vt:lpstr>SME - Movable property</vt:lpstr>
      <vt:lpstr>SME - Practices</vt:lpstr>
      <vt:lpstr>NFC - Balance sheet</vt:lpstr>
      <vt:lpstr>NFC - Immovable property</vt:lpstr>
      <vt:lpstr>NFC - Movable property</vt:lpstr>
      <vt:lpstr>NFC - Practices</vt:lpstr>
      <vt:lpstr>Funding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Ali Erbilgic</dc:creator>
  <cp:keywords/>
  <dc:description/>
  <cp:lastModifiedBy>Ali Erbilgic</cp:lastModifiedBy>
  <cp:revision/>
  <cp:lastPrinted>2023-02-09T14:06:58Z</cp:lastPrinted>
  <dcterms:created xsi:type="dcterms:W3CDTF">2022-10-13T15:02:12Z</dcterms:created>
  <dcterms:modified xsi:type="dcterms:W3CDTF">2023-04-03T09:17:25Z</dcterms:modified>
  <cp:category/>
  <cp:contentStatus/>
</cp:coreProperties>
</file>