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X:\1350 - Risk Infrastructure - Remunerations\2024 Diversity benchmarking exercise\15. Flourish\"/>
    </mc:Choice>
  </mc:AlternateContent>
  <xr:revisionPtr revIDLastSave="0" documentId="13_ncr:1_{55BFC58B-704F-499B-9AAE-08218E365DB4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Fig x" sheetId="6" r:id="rId1"/>
    <sheet name="Fig 18" sheetId="10" r:id="rId2"/>
    <sheet name="Fig 10" sheetId="12" r:id="rId3"/>
    <sheet name="Fig 10 abs no" sheetId="14" r:id="rId4"/>
    <sheet name="oldFig 10 abs no" sheetId="13" r:id="rId5"/>
    <sheet name="Fig 13" sheetId="9" r:id="rId6"/>
    <sheet name="Fig 3" sheetId="2" r:id="rId7"/>
    <sheet name="Fig 4" sheetId="11" r:id="rId8"/>
  </sheets>
  <definedNames>
    <definedName name="_xlnm._FilterDatabase" localSheetId="3" hidden="1">'Fig 10 abs no'!$A$1:$I$22</definedName>
    <definedName name="_xlnm._FilterDatabase" localSheetId="4" hidden="1">'oldFig 10 abs no'!$A$1:$I$22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4" l="1"/>
  <c r="G18" i="14"/>
  <c r="B18" i="14"/>
  <c r="H16" i="14"/>
  <c r="G16" i="14"/>
  <c r="F16" i="14"/>
  <c r="E16" i="14"/>
  <c r="D16" i="14"/>
  <c r="C16" i="14"/>
  <c r="B16" i="14"/>
  <c r="H15" i="14"/>
  <c r="G15" i="14"/>
  <c r="F15" i="14"/>
  <c r="E15" i="14"/>
  <c r="D15" i="14"/>
  <c r="C15" i="14"/>
  <c r="B15" i="14"/>
  <c r="H13" i="14"/>
  <c r="G13" i="14"/>
  <c r="F13" i="14"/>
  <c r="E13" i="14"/>
  <c r="D13" i="14"/>
  <c r="C13" i="14"/>
  <c r="B13" i="14"/>
  <c r="H11" i="14"/>
  <c r="G11" i="14"/>
  <c r="F11" i="14"/>
  <c r="E11" i="14"/>
  <c r="D11" i="14"/>
  <c r="C11" i="14"/>
  <c r="B11" i="14"/>
  <c r="H8" i="14"/>
  <c r="H22" i="14" s="1"/>
  <c r="G8" i="14"/>
  <c r="G22" i="14" s="1"/>
  <c r="F8" i="14"/>
  <c r="F22" i="14" s="1"/>
  <c r="E8" i="14"/>
  <c r="E22" i="14" s="1"/>
  <c r="D8" i="14"/>
  <c r="D22" i="14" s="1"/>
  <c r="C8" i="14"/>
  <c r="C22" i="14" s="1"/>
  <c r="B8" i="14"/>
  <c r="B22" i="14" s="1"/>
  <c r="H6" i="14"/>
  <c r="H20" i="14" s="1"/>
  <c r="G6" i="14"/>
  <c r="G20" i="14" s="1"/>
  <c r="F6" i="14"/>
  <c r="F20" i="14" s="1"/>
  <c r="E6" i="14"/>
  <c r="E20" i="14" s="1"/>
  <c r="D6" i="14"/>
  <c r="D20" i="14" s="1"/>
  <c r="C6" i="14"/>
  <c r="B6" i="14"/>
  <c r="B20" i="14" s="1"/>
  <c r="H4" i="14"/>
  <c r="H18" i="14" s="1"/>
  <c r="G4" i="14"/>
  <c r="F4" i="14"/>
  <c r="F18" i="14" s="1"/>
  <c r="E4" i="14"/>
  <c r="E18" i="14" s="1"/>
  <c r="D4" i="14"/>
  <c r="D18" i="14" s="1"/>
  <c r="C4" i="14"/>
  <c r="C18" i="14" s="1"/>
  <c r="B4" i="14"/>
  <c r="B4" i="13"/>
  <c r="C4" i="13"/>
  <c r="D4" i="13"/>
  <c r="E4" i="13"/>
  <c r="F4" i="13"/>
  <c r="G4" i="13"/>
  <c r="H4" i="13"/>
  <c r="B6" i="13"/>
  <c r="C6" i="13"/>
  <c r="D6" i="13"/>
  <c r="E6" i="13"/>
  <c r="F6" i="13"/>
  <c r="G6" i="13"/>
  <c r="H6" i="13"/>
  <c r="B8" i="13"/>
  <c r="C8" i="13"/>
  <c r="D8" i="13"/>
  <c r="E8" i="13"/>
  <c r="F8" i="13"/>
  <c r="G8" i="13"/>
  <c r="H8" i="13"/>
  <c r="B11" i="13"/>
  <c r="C11" i="13"/>
  <c r="D11" i="13"/>
  <c r="E11" i="13"/>
  <c r="F11" i="13"/>
  <c r="G11" i="13"/>
  <c r="H11" i="13"/>
  <c r="B13" i="13"/>
  <c r="C13" i="13"/>
  <c r="D13" i="13"/>
  <c r="E13" i="13"/>
  <c r="F13" i="13"/>
  <c r="G13" i="13"/>
  <c r="H13" i="13"/>
  <c r="B15" i="13"/>
  <c r="C15" i="13"/>
  <c r="D15" i="13"/>
  <c r="E15" i="13"/>
  <c r="F15" i="13"/>
  <c r="G15" i="13"/>
  <c r="H15" i="13"/>
  <c r="B16" i="13"/>
  <c r="B18" i="13" s="1"/>
  <c r="C16" i="13"/>
  <c r="C18" i="13" s="1"/>
  <c r="D16" i="13"/>
  <c r="D18" i="13" s="1"/>
  <c r="E16" i="13"/>
  <c r="E18" i="13" s="1"/>
  <c r="F16" i="13"/>
  <c r="F18" i="13" s="1"/>
  <c r="G16" i="13"/>
  <c r="G22" i="13" s="1"/>
  <c r="H16" i="13"/>
  <c r="H22" i="13" s="1"/>
  <c r="H18" i="13"/>
  <c r="H20" i="13"/>
  <c r="E22" i="13" l="1"/>
  <c r="D22" i="13"/>
  <c r="C22" i="13"/>
  <c r="D20" i="13"/>
  <c r="C20" i="13"/>
  <c r="B22" i="13"/>
  <c r="G20" i="13"/>
  <c r="F20" i="13"/>
  <c r="E20" i="13"/>
  <c r="G18" i="13"/>
  <c r="F22" i="13"/>
  <c r="B20" i="13"/>
</calcChain>
</file>

<file path=xl/sharedStrings.xml><?xml version="1.0" encoding="utf-8"?>
<sst xmlns="http://schemas.openxmlformats.org/spreadsheetml/2006/main" count="252" uniqueCount="78">
  <si>
    <t>Member State</t>
  </si>
  <si>
    <t>CIs with diversity policy in %</t>
  </si>
  <si>
    <t>CIs with gender targets in %</t>
  </si>
  <si>
    <t>Significant CIs with diversity policy in %</t>
  </si>
  <si>
    <t>Significant CIs with gender targets</t>
  </si>
  <si>
    <t>Role/gender</t>
  </si>
  <si>
    <t>&lt; 30</t>
  </si>
  <si>
    <t>30-40</t>
  </si>
  <si>
    <t>41-50</t>
  </si>
  <si>
    <t>51-60</t>
  </si>
  <si>
    <t>61-70</t>
  </si>
  <si>
    <t>&gt; 70</t>
  </si>
  <si>
    <t>Total</t>
  </si>
  <si>
    <t>Female executive directors (%)</t>
  </si>
  <si>
    <t>Female non-executive directors without SRs (%)</t>
  </si>
  <si>
    <t>IFs with diversity policy in %</t>
  </si>
  <si>
    <t>IFs with gender targets in %</t>
  </si>
  <si>
    <t>Significant IFs with diversity policy in %</t>
  </si>
  <si>
    <t>Significant IFs with gender targets</t>
  </si>
  <si>
    <t>CIs &lt; EUR 1 bn</t>
  </si>
  <si>
    <t>CIs EUR 1 bn to &lt; EUR 10 bn</t>
  </si>
  <si>
    <t>CIs EUR 10 bn to &lt; EUR 30 bn</t>
  </si>
  <si>
    <r>
      <t>CIs ≥ EUR</t>
    </r>
    <r>
      <rPr>
        <sz val="10"/>
        <color theme="1"/>
        <rFont val="Calibri"/>
        <family val="2"/>
        <scheme val="minor"/>
      </rPr>
      <t> </t>
    </r>
    <r>
      <rPr>
        <b/>
        <sz val="10"/>
        <color theme="1"/>
        <rFont val="Calibri"/>
        <family val="2"/>
        <scheme val="minor"/>
      </rPr>
      <t>30 bn</t>
    </r>
  </si>
  <si>
    <t>IFs</t>
  </si>
  <si>
    <t>Thereof significant institutions</t>
  </si>
  <si>
    <t>2022-2024</t>
  </si>
  <si>
    <t>AT</t>
  </si>
  <si>
    <t>BE</t>
  </si>
  <si>
    <t>BG</t>
  </si>
  <si>
    <t>CY</t>
  </si>
  <si>
    <t>CZ</t>
  </si>
  <si>
    <t>DE</t>
  </si>
  <si>
    <t>DK</t>
  </si>
  <si>
    <t>EE</t>
  </si>
  <si>
    <t>ES</t>
  </si>
  <si>
    <t>FI</t>
  </si>
  <si>
    <t>FR</t>
  </si>
  <si>
    <t>GR</t>
  </si>
  <si>
    <t>HR</t>
  </si>
  <si>
    <t>HU</t>
  </si>
  <si>
    <t>IE</t>
  </si>
  <si>
    <t>IS</t>
  </si>
  <si>
    <t>IT</t>
  </si>
  <si>
    <t>LI</t>
  </si>
  <si>
    <t>LT</t>
  </si>
  <si>
    <t>LU</t>
  </si>
  <si>
    <t>LV</t>
  </si>
  <si>
    <t>MT</t>
  </si>
  <si>
    <t>NL</t>
  </si>
  <si>
    <t>NO</t>
  </si>
  <si>
    <t>PL</t>
  </si>
  <si>
    <t>PT</t>
  </si>
  <si>
    <t>RO</t>
  </si>
  <si>
    <t>SE</t>
  </si>
  <si>
    <t>SI</t>
  </si>
  <si>
    <t>SK</t>
  </si>
  <si>
    <t>EU 2024</t>
  </si>
  <si>
    <t>EU 2024</t>
  </si>
  <si>
    <t>-</t>
  </si>
  <si>
    <t>&lt;30</t>
  </si>
  <si>
    <t>&gt;70</t>
  </si>
  <si>
    <t>CEO male</t>
  </si>
  <si>
    <t>CEO female</t>
  </si>
  <si>
    <t>CEO other</t>
  </si>
  <si>
    <t>Male other EDs</t>
  </si>
  <si>
    <t>Female other EDs</t>
  </si>
  <si>
    <t>Other other EDs</t>
  </si>
  <si>
    <t>Total male EDs 2024</t>
  </si>
  <si>
    <t>Total female EDs 2024</t>
  </si>
  <si>
    <t>Total other EDs 2024</t>
  </si>
  <si>
    <t>other EDs 2024</t>
  </si>
  <si>
    <t>Y</t>
  </si>
  <si>
    <t>female EDs 2024</t>
  </si>
  <si>
    <t>male EDs 2024</t>
  </si>
  <si>
    <t>EDs, without CEOs</t>
  </si>
  <si>
    <t xml:space="preserve"> </t>
  </si>
  <si>
    <t>CEOs</t>
  </si>
  <si>
    <t>pct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</si>
</sst>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rgb="FFE98E31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rgb="FFE98E31"/>
      </top>
      <bottom style="medium">
        <color indexed="64"/>
      </bottom>
      <diagonal/>
    </border>
    <border>
      <left/>
      <right/>
      <top style="thick">
        <color rgb="FFECD052"/>
      </top>
      <bottom style="medium">
        <color rgb="FF00000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5">
    <xf numFmtId="0" fontId="0" fillId="0" borderId="0" xfId="0"/>
    <xf numFmtId="10" fontId="4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1" fillId="0" borderId="4" xfId="0" applyFont="1" applyBorder="1"/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quotePrefix="1"/>
    <xf numFmtId="0" fontId="5" fillId="0" borderId="0" xfId="0" quotePrefix="1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16" fontId="0" fillId="2" borderId="0" xfId="0" quotePrefix="1" applyNumberFormat="1" applyFill="1"/>
    <xf numFmtId="0" fontId="5" fillId="0" borderId="5" xfId="0" applyFont="1" applyBorder="1" applyAlignment="1">
      <alignment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0" fillId="0" borderId="0" xfId="1" applyNumberFormat="1" applyFont="1"/>
    <xf numFmtId="1" fontId="0" fillId="0" borderId="0" xfId="1" applyNumberFormat="1" applyFont="1"/>
    <xf numFmtId="0" fontId="0" fillId="3" borderId="0" xfId="0" applyFill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3CE6A-7669-4A94-BF4C-4A02E5D1CDBE}">
  <sheetPr>
    <tabColor rgb="FFFF0000"/>
  </sheetPr>
  <dimension ref="A1:J2"/>
  <sheetViews>
    <sheetView showGridLines="0" workbookViewId="0">
      <selection activeCell="C29" sqref="C29"/>
    </sheetView>
  </sheetViews>
  <sheetFormatPr defaultRowHeight="15" x14ac:dyDescent="0.25"/>
  <cols>
    <col min="1" max="1" width="28.85546875" customWidth="1"/>
    <col min="3" max="3" width="9.5703125" bestFit="1" customWidth="1"/>
  </cols>
  <sheetData>
    <row r="1" spans="1:10" ht="15.75" thickBot="1" x14ac:dyDescent="0.3">
      <c r="A1" s="13" t="s">
        <v>5</v>
      </c>
      <c r="B1" s="5" t="s">
        <v>6</v>
      </c>
      <c r="C1" s="5" t="s">
        <v>7</v>
      </c>
      <c r="D1" s="12" t="s">
        <v>8</v>
      </c>
      <c r="E1" s="12" t="s">
        <v>9</v>
      </c>
      <c r="F1" s="12" t="s">
        <v>10</v>
      </c>
      <c r="G1" s="12" t="s">
        <v>11</v>
      </c>
      <c r="H1" s="12" t="s">
        <v>12</v>
      </c>
      <c r="J1" s="15"/>
    </row>
    <row r="2" spans="1:10" ht="15.75" thickTop="1" x14ac:dyDescent="0.25"/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532F5-BF59-419C-A7AB-358D7084F390}">
  <sheetPr>
    <tabColor rgb="FFFF0000"/>
  </sheetPr>
  <dimension ref="A1:I7"/>
  <sheetViews>
    <sheetView workbookViewId="0">
      <selection activeCell="A2" sqref="A2:A7"/>
    </sheetView>
  </sheetViews>
  <sheetFormatPr defaultColWidth="8.85546875" defaultRowHeight="15" x14ac:dyDescent="0.25"/>
  <cols>
    <col min="1" max="1" width="24.28515625" style="21" customWidth="1"/>
    <col min="2" max="2" width="8.85546875" style="21"/>
    <col min="3" max="3" width="9.5703125" style="21" bestFit="1" customWidth="1"/>
    <col min="4" max="16384" width="8.85546875" style="21"/>
  </cols>
  <sheetData>
    <row r="1" spans="1:9" ht="15.75" thickBot="1" x14ac:dyDescent="0.3">
      <c r="A1" s="18" t="s">
        <v>5</v>
      </c>
      <c r="B1" s="19" t="s">
        <v>6</v>
      </c>
      <c r="C1" s="19" t="s">
        <v>7</v>
      </c>
      <c r="D1" s="20" t="s">
        <v>8</v>
      </c>
      <c r="E1" s="20" t="s">
        <v>9</v>
      </c>
      <c r="F1" s="20" t="s">
        <v>10</v>
      </c>
      <c r="G1" s="20" t="s">
        <v>11</v>
      </c>
      <c r="I1" s="22"/>
    </row>
    <row r="2" spans="1:9" ht="16.5" thickTop="1" thickBot="1" x14ac:dyDescent="0.3">
      <c r="A2" s="23" t="s">
        <v>19</v>
      </c>
      <c r="B2" s="24">
        <v>2.7000000000000001E-3</v>
      </c>
      <c r="C2" s="24">
        <v>0.10580000000000001</v>
      </c>
      <c r="D2" s="24">
        <v>0.32529999999999998</v>
      </c>
      <c r="E2" s="24">
        <v>0.38690000000000002</v>
      </c>
      <c r="F2" s="24">
        <v>0.158</v>
      </c>
      <c r="G2" s="24">
        <v>2.1399999999999999E-2</v>
      </c>
    </row>
    <row r="3" spans="1:9" ht="15.75" thickBot="1" x14ac:dyDescent="0.3">
      <c r="A3" s="25" t="s">
        <v>20</v>
      </c>
      <c r="B3" s="26">
        <v>0</v>
      </c>
      <c r="C3" s="26">
        <v>5.6000000000000001E-2</v>
      </c>
      <c r="D3" s="26">
        <v>0.3276</v>
      </c>
      <c r="E3" s="26">
        <v>0.48599999999999999</v>
      </c>
      <c r="F3" s="26">
        <v>0.1157</v>
      </c>
      <c r="G3" s="26">
        <v>1.46E-2</v>
      </c>
    </row>
    <row r="4" spans="1:9" ht="15.75" thickBot="1" x14ac:dyDescent="0.3">
      <c r="A4" s="25" t="s">
        <v>21</v>
      </c>
      <c r="B4" s="26">
        <v>0</v>
      </c>
      <c r="C4" s="26">
        <v>2.0799999999999999E-2</v>
      </c>
      <c r="D4" s="26">
        <v>0.37540000000000001</v>
      </c>
      <c r="E4" s="26">
        <v>0.50519999999999998</v>
      </c>
      <c r="F4" s="26">
        <v>9.3399999999999997E-2</v>
      </c>
      <c r="G4" s="26">
        <v>5.1999999999999998E-3</v>
      </c>
    </row>
    <row r="5" spans="1:9" ht="15.75" thickBot="1" x14ac:dyDescent="0.3">
      <c r="A5" s="25" t="s">
        <v>22</v>
      </c>
      <c r="B5" s="26">
        <v>0</v>
      </c>
      <c r="C5" s="26">
        <v>1.5900000000000001E-2</v>
      </c>
      <c r="D5" s="26">
        <v>0.25650000000000001</v>
      </c>
      <c r="E5" s="26">
        <v>0.58120000000000005</v>
      </c>
      <c r="F5" s="26">
        <v>0.14199999999999999</v>
      </c>
      <c r="G5" s="26">
        <v>4.3E-3</v>
      </c>
    </row>
    <row r="6" spans="1:9" ht="15.75" thickBot="1" x14ac:dyDescent="0.3">
      <c r="A6" s="25" t="s">
        <v>23</v>
      </c>
      <c r="B6" s="26">
        <v>4.0000000000000001E-3</v>
      </c>
      <c r="C6" s="26">
        <v>0.1265</v>
      </c>
      <c r="D6" s="26">
        <v>0.38540000000000002</v>
      </c>
      <c r="E6" s="26">
        <v>0.39529999999999998</v>
      </c>
      <c r="F6" s="26">
        <v>8.1000000000000003E-2</v>
      </c>
      <c r="G6" s="26">
        <v>7.9000000000000008E-3</v>
      </c>
    </row>
    <row r="7" spans="1:9" ht="26.25" thickBot="1" x14ac:dyDescent="0.3">
      <c r="A7" s="25" t="s">
        <v>24</v>
      </c>
      <c r="B7" s="26">
        <v>8.0000000000000004E-4</v>
      </c>
      <c r="C7" s="26">
        <v>2.9899999999999999E-2</v>
      </c>
      <c r="D7" s="26">
        <v>0.3241</v>
      </c>
      <c r="E7" s="26">
        <v>0.52410000000000001</v>
      </c>
      <c r="F7" s="26">
        <v>0.11799999999999999</v>
      </c>
      <c r="G7" s="26">
        <v>3.0999999999999999E-3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02BDF-D26F-4BBB-8540-C13DE3BD7F32}">
  <dimension ref="A1:H10"/>
  <sheetViews>
    <sheetView workbookViewId="0">
      <selection activeCell="A11" sqref="A11"/>
    </sheetView>
  </sheetViews>
  <sheetFormatPr defaultRowHeight="15" x14ac:dyDescent="0.25"/>
  <cols>
    <col min="1" max="1" width="24" bestFit="1" customWidth="1"/>
  </cols>
  <sheetData>
    <row r="1" spans="1:8" x14ac:dyDescent="0.25">
      <c r="A1" t="s">
        <v>5</v>
      </c>
      <c r="B1" t="s">
        <v>59</v>
      </c>
      <c r="C1" t="s">
        <v>7</v>
      </c>
      <c r="D1" t="s">
        <v>8</v>
      </c>
      <c r="E1" t="s">
        <v>9</v>
      </c>
      <c r="F1" t="s">
        <v>10</v>
      </c>
      <c r="G1" t="s">
        <v>60</v>
      </c>
      <c r="H1" t="s">
        <v>12</v>
      </c>
    </row>
    <row r="2" spans="1:8" x14ac:dyDescent="0.25">
      <c r="A2" t="s">
        <v>61</v>
      </c>
      <c r="B2" s="31"/>
      <c r="C2" s="31">
        <v>0.83333333333333337</v>
      </c>
      <c r="D2" s="31">
        <v>0.82564102564102559</v>
      </c>
      <c r="E2" s="31">
        <v>0.87710843373493974</v>
      </c>
      <c r="F2" s="31">
        <v>0.93333333333333335</v>
      </c>
      <c r="G2" s="31">
        <v>1</v>
      </c>
      <c r="H2" s="31">
        <v>0.875</v>
      </c>
    </row>
    <row r="3" spans="1:8" x14ac:dyDescent="0.25">
      <c r="A3" t="s">
        <v>62</v>
      </c>
      <c r="B3" s="31"/>
      <c r="C3" s="31">
        <v>0.16666666666666666</v>
      </c>
      <c r="D3" s="31">
        <v>0.17435897435897435</v>
      </c>
      <c r="E3" s="31">
        <v>0.12289156626506025</v>
      </c>
      <c r="F3" s="31">
        <v>0.06</v>
      </c>
      <c r="G3" s="31">
        <v>0</v>
      </c>
      <c r="H3" s="31">
        <v>0.12373737373737374</v>
      </c>
    </row>
    <row r="4" spans="1:8" x14ac:dyDescent="0.25">
      <c r="A4" t="s">
        <v>63</v>
      </c>
      <c r="B4" s="31"/>
      <c r="C4" s="31">
        <v>0</v>
      </c>
      <c r="D4" s="31">
        <v>0</v>
      </c>
      <c r="E4" s="31">
        <v>0</v>
      </c>
      <c r="F4" s="31">
        <v>6.6666666666666671E-3</v>
      </c>
      <c r="G4" s="31">
        <v>0</v>
      </c>
      <c r="H4" s="31">
        <v>1.2626262626262627E-3</v>
      </c>
    </row>
    <row r="5" spans="1:8" x14ac:dyDescent="0.25">
      <c r="A5" t="s">
        <v>64</v>
      </c>
      <c r="B5" s="31">
        <v>0.5</v>
      </c>
      <c r="C5" s="31">
        <v>0.70744680851063835</v>
      </c>
      <c r="D5" s="31">
        <v>0.71775082690187431</v>
      </c>
      <c r="E5" s="31">
        <v>0.76243567753001718</v>
      </c>
      <c r="F5" s="31">
        <v>0.8515625</v>
      </c>
      <c r="G5" s="31">
        <v>0.9</v>
      </c>
      <c r="H5" s="31">
        <v>0.75264602116816937</v>
      </c>
    </row>
    <row r="6" spans="1:8" x14ac:dyDescent="0.25">
      <c r="A6" t="s">
        <v>65</v>
      </c>
      <c r="B6" s="31">
        <v>0.5</v>
      </c>
      <c r="C6" s="31">
        <v>0.29255319148936171</v>
      </c>
      <c r="D6" s="31">
        <v>0.28114663726571115</v>
      </c>
      <c r="E6" s="31">
        <v>0.23756432246998285</v>
      </c>
      <c r="F6" s="31">
        <v>0.1484375</v>
      </c>
      <c r="G6" s="31">
        <v>0.1</v>
      </c>
      <c r="H6" s="31">
        <v>0.24696197569580558</v>
      </c>
    </row>
    <row r="7" spans="1:8" x14ac:dyDescent="0.25">
      <c r="A7" t="s">
        <v>66</v>
      </c>
      <c r="B7" s="31">
        <v>0</v>
      </c>
      <c r="C7" s="31">
        <v>0</v>
      </c>
      <c r="D7" s="31">
        <v>1.1025358324145535E-3</v>
      </c>
      <c r="E7" s="31">
        <v>0</v>
      </c>
      <c r="F7" s="31">
        <v>0</v>
      </c>
      <c r="G7" s="31">
        <v>0</v>
      </c>
      <c r="H7" s="31">
        <v>3.920031360250882E-4</v>
      </c>
    </row>
    <row r="8" spans="1:8" x14ac:dyDescent="0.25">
      <c r="A8" t="s">
        <v>67</v>
      </c>
      <c r="B8" s="31">
        <v>0.5</v>
      </c>
      <c r="C8" s="31">
        <v>0.72169811320754718</v>
      </c>
      <c r="D8" s="31">
        <v>0.73684210526315785</v>
      </c>
      <c r="E8" s="31">
        <v>0.79253636938646421</v>
      </c>
      <c r="F8" s="31">
        <v>0.88395061728395063</v>
      </c>
      <c r="G8" s="31">
        <v>0.92105263157894735</v>
      </c>
      <c r="H8" s="31">
        <v>0.78186714542190305</v>
      </c>
    </row>
    <row r="9" spans="1:8" x14ac:dyDescent="0.25">
      <c r="A9" t="s">
        <v>68</v>
      </c>
      <c r="B9" s="31">
        <v>0.5</v>
      </c>
      <c r="C9" s="31">
        <v>0.27830188679245282</v>
      </c>
      <c r="D9" s="31">
        <v>0.26225045372050815</v>
      </c>
      <c r="E9" s="31">
        <v>0.20746363061353573</v>
      </c>
      <c r="F9" s="31">
        <v>0.11604938271604938</v>
      </c>
      <c r="G9" s="31">
        <v>7.8947368421052627E-2</v>
      </c>
      <c r="H9" s="31">
        <v>0.21783363255535607</v>
      </c>
    </row>
    <row r="10" spans="1:8" x14ac:dyDescent="0.25">
      <c r="A10" t="s">
        <v>69</v>
      </c>
      <c r="B10" s="31">
        <v>0</v>
      </c>
      <c r="C10" s="31">
        <v>0</v>
      </c>
      <c r="D10" s="31">
        <v>9.0744101633393826E-4</v>
      </c>
      <c r="E10" s="31">
        <v>0</v>
      </c>
      <c r="F10" s="31">
        <v>0</v>
      </c>
      <c r="G10" s="31">
        <v>0</v>
      </c>
      <c r="H10" s="31">
        <v>2.9922202274087372E-4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30466-27B1-495A-81B6-1AF46696D2F5}">
  <dimension ref="A1:I23"/>
  <sheetViews>
    <sheetView tabSelected="1" workbookViewId="0">
      <selection activeCell="D29" sqref="D29"/>
    </sheetView>
  </sheetViews>
  <sheetFormatPr defaultRowHeight="15" x14ac:dyDescent="0.25"/>
  <cols>
    <col min="1" max="1" width="24" bestFit="1" customWidth="1"/>
    <col min="2" max="4" width="9.28515625" bestFit="1" customWidth="1"/>
    <col min="5" max="5" width="9.5703125" bestFit="1" customWidth="1"/>
    <col min="6" max="7" width="9.28515625" bestFit="1" customWidth="1"/>
    <col min="8" max="8" width="9.5703125" bestFit="1" customWidth="1"/>
  </cols>
  <sheetData>
    <row r="1" spans="1:9" x14ac:dyDescent="0.25">
      <c r="A1" t="s">
        <v>5</v>
      </c>
      <c r="B1" t="s">
        <v>59</v>
      </c>
      <c r="C1" t="s">
        <v>7</v>
      </c>
      <c r="D1" t="s">
        <v>8</v>
      </c>
      <c r="E1" t="s">
        <v>9</v>
      </c>
      <c r="F1" t="s">
        <v>10</v>
      </c>
      <c r="G1" t="s">
        <v>60</v>
      </c>
      <c r="H1" t="s">
        <v>12</v>
      </c>
      <c r="I1" t="s">
        <v>77</v>
      </c>
    </row>
    <row r="2" spans="1:9" x14ac:dyDescent="0.25">
      <c r="A2" s="33" t="s">
        <v>76</v>
      </c>
      <c r="B2" s="33">
        <v>0</v>
      </c>
      <c r="C2" s="33">
        <v>24</v>
      </c>
      <c r="D2" s="33">
        <v>195</v>
      </c>
      <c r="E2" s="33">
        <v>415</v>
      </c>
      <c r="F2" s="33">
        <v>150</v>
      </c>
      <c r="G2" s="33">
        <v>8</v>
      </c>
      <c r="H2" s="33">
        <v>792</v>
      </c>
    </row>
    <row r="3" spans="1:9" x14ac:dyDescent="0.25">
      <c r="A3" t="s">
        <v>61</v>
      </c>
      <c r="B3" s="31"/>
      <c r="C3" s="31">
        <v>0.83333333333333337</v>
      </c>
      <c r="D3" s="31">
        <v>0.82564102564102559</v>
      </c>
      <c r="E3" s="31">
        <v>0.87710843373493974</v>
      </c>
      <c r="F3" s="31">
        <v>0.93333333333333335</v>
      </c>
      <c r="G3" s="31">
        <v>1</v>
      </c>
      <c r="H3" s="31">
        <v>0.875</v>
      </c>
      <c r="I3" t="s">
        <v>71</v>
      </c>
    </row>
    <row r="4" spans="1:9" x14ac:dyDescent="0.25">
      <c r="A4" t="s">
        <v>61</v>
      </c>
      <c r="B4">
        <f>B2*B3</f>
        <v>0</v>
      </c>
      <c r="C4">
        <f t="shared" ref="C4:H4" si="0">C2*C3</f>
        <v>20</v>
      </c>
      <c r="D4">
        <f t="shared" si="0"/>
        <v>161</v>
      </c>
      <c r="E4">
        <f t="shared" si="0"/>
        <v>364</v>
      </c>
      <c r="F4">
        <f t="shared" si="0"/>
        <v>140</v>
      </c>
      <c r="G4">
        <f t="shared" si="0"/>
        <v>8</v>
      </c>
      <c r="H4">
        <f t="shared" si="0"/>
        <v>693</v>
      </c>
    </row>
    <row r="5" spans="1:9" x14ac:dyDescent="0.25">
      <c r="A5" t="s">
        <v>62</v>
      </c>
      <c r="B5" s="31"/>
      <c r="C5" s="31">
        <v>0.16666666666666666</v>
      </c>
      <c r="D5" s="31">
        <v>0.17435897435897435</v>
      </c>
      <c r="E5" s="31">
        <v>0.12289156626506025</v>
      </c>
      <c r="F5" s="31">
        <v>0.06</v>
      </c>
      <c r="G5" s="31">
        <v>0</v>
      </c>
      <c r="H5" s="31">
        <v>0.12373737373737374</v>
      </c>
      <c r="I5" t="s">
        <v>71</v>
      </c>
    </row>
    <row r="6" spans="1:9" x14ac:dyDescent="0.25">
      <c r="A6" t="s">
        <v>62</v>
      </c>
      <c r="B6">
        <f>B2*B5</f>
        <v>0</v>
      </c>
      <c r="C6">
        <f t="shared" ref="C6:H6" si="1">C2*C5</f>
        <v>4</v>
      </c>
      <c r="D6">
        <f t="shared" si="1"/>
        <v>34</v>
      </c>
      <c r="E6">
        <f t="shared" si="1"/>
        <v>51</v>
      </c>
      <c r="F6">
        <f t="shared" si="1"/>
        <v>9</v>
      </c>
      <c r="G6">
        <f t="shared" si="1"/>
        <v>0</v>
      </c>
      <c r="H6">
        <f t="shared" si="1"/>
        <v>98</v>
      </c>
    </row>
    <row r="7" spans="1:9" x14ac:dyDescent="0.25">
      <c r="A7" t="s">
        <v>63</v>
      </c>
      <c r="B7" s="31"/>
      <c r="C7" s="31">
        <v>0</v>
      </c>
      <c r="D7" s="31">
        <v>0</v>
      </c>
      <c r="E7" s="31">
        <v>0</v>
      </c>
      <c r="F7" s="31">
        <v>6.6666666666666671E-3</v>
      </c>
      <c r="G7" s="31">
        <v>0</v>
      </c>
      <c r="H7" s="31">
        <v>1.2626262626262627E-3</v>
      </c>
      <c r="I7" t="s">
        <v>71</v>
      </c>
    </row>
    <row r="8" spans="1:9" x14ac:dyDescent="0.25">
      <c r="A8" t="s">
        <v>63</v>
      </c>
      <c r="B8" s="34">
        <f>INT(B2*B7)</f>
        <v>0</v>
      </c>
      <c r="C8" s="34">
        <f t="shared" ref="C8:H8" si="2">INT(C2*C7)</f>
        <v>0</v>
      </c>
      <c r="D8" s="34">
        <f t="shared" si="2"/>
        <v>0</v>
      </c>
      <c r="E8" s="34">
        <f t="shared" si="2"/>
        <v>0</v>
      </c>
      <c r="F8" s="34">
        <f t="shared" si="2"/>
        <v>1</v>
      </c>
      <c r="G8" s="34">
        <f t="shared" si="2"/>
        <v>0</v>
      </c>
      <c r="H8" s="34">
        <f t="shared" si="2"/>
        <v>1</v>
      </c>
      <c r="I8" t="s">
        <v>75</v>
      </c>
    </row>
    <row r="9" spans="1:9" x14ac:dyDescent="0.25">
      <c r="A9" s="33" t="s">
        <v>74</v>
      </c>
      <c r="B9" s="33">
        <v>4</v>
      </c>
      <c r="C9" s="33">
        <v>188</v>
      </c>
      <c r="D9" s="33">
        <v>907</v>
      </c>
      <c r="E9" s="33">
        <v>1166</v>
      </c>
      <c r="F9" s="33">
        <v>256</v>
      </c>
      <c r="G9" s="33">
        <v>30</v>
      </c>
      <c r="H9" s="33">
        <v>2551</v>
      </c>
    </row>
    <row r="10" spans="1:9" x14ac:dyDescent="0.25">
      <c r="A10" t="s">
        <v>64</v>
      </c>
      <c r="B10" s="31">
        <v>0.5</v>
      </c>
      <c r="C10" s="31">
        <v>0.70744680851063835</v>
      </c>
      <c r="D10" s="31">
        <v>0.71775082690187431</v>
      </c>
      <c r="E10" s="31">
        <v>0.76243567753001718</v>
      </c>
      <c r="F10" s="31">
        <v>0.8515625</v>
      </c>
      <c r="G10" s="31">
        <v>0.9</v>
      </c>
      <c r="H10" s="31">
        <v>0.75264602116816937</v>
      </c>
      <c r="I10" t="s">
        <v>71</v>
      </c>
    </row>
    <row r="11" spans="1:9" x14ac:dyDescent="0.25">
      <c r="A11" t="s">
        <v>64</v>
      </c>
      <c r="B11" s="32">
        <f>INT(B9*B10)</f>
        <v>2</v>
      </c>
      <c r="C11" s="32">
        <f t="shared" ref="C11:H11" si="3">INT(C9*C10)</f>
        <v>133</v>
      </c>
      <c r="D11" s="32">
        <f t="shared" si="3"/>
        <v>651</v>
      </c>
      <c r="E11" s="32">
        <f t="shared" si="3"/>
        <v>889</v>
      </c>
      <c r="F11" s="32">
        <f t="shared" si="3"/>
        <v>218</v>
      </c>
      <c r="G11" s="32">
        <f t="shared" si="3"/>
        <v>27</v>
      </c>
      <c r="H11" s="32">
        <f t="shared" si="3"/>
        <v>1920</v>
      </c>
    </row>
    <row r="12" spans="1:9" x14ac:dyDescent="0.25">
      <c r="A12" t="s">
        <v>65</v>
      </c>
      <c r="B12" s="31">
        <v>0.5</v>
      </c>
      <c r="C12" s="31">
        <v>0.29255319148936171</v>
      </c>
      <c r="D12" s="31">
        <v>0.28114663726571115</v>
      </c>
      <c r="E12" s="31">
        <v>0.23756432246998285</v>
      </c>
      <c r="F12" s="31">
        <v>0.1484375</v>
      </c>
      <c r="G12" s="31">
        <v>0.1</v>
      </c>
      <c r="H12" s="31">
        <v>0.24696197569580558</v>
      </c>
      <c r="I12" t="s">
        <v>71</v>
      </c>
    </row>
    <row r="13" spans="1:9" x14ac:dyDescent="0.25">
      <c r="A13" t="s">
        <v>65</v>
      </c>
      <c r="B13" s="32">
        <f>INT(B9*B12)</f>
        <v>2</v>
      </c>
      <c r="C13" s="32">
        <f t="shared" ref="C13:H13" si="4">INT(C9*C12)</f>
        <v>55</v>
      </c>
      <c r="D13" s="32">
        <f t="shared" si="4"/>
        <v>255</v>
      </c>
      <c r="E13" s="32">
        <f t="shared" si="4"/>
        <v>277</v>
      </c>
      <c r="F13" s="32">
        <f t="shared" si="4"/>
        <v>38</v>
      </c>
      <c r="G13" s="32">
        <f t="shared" si="4"/>
        <v>3</v>
      </c>
      <c r="H13" s="32">
        <f t="shared" si="4"/>
        <v>630</v>
      </c>
    </row>
    <row r="14" spans="1:9" x14ac:dyDescent="0.25">
      <c r="A14" t="s">
        <v>66</v>
      </c>
      <c r="B14" s="31">
        <v>0</v>
      </c>
      <c r="C14" s="31">
        <v>0</v>
      </c>
      <c r="D14" s="31">
        <v>1.1025358324145535E-3</v>
      </c>
      <c r="E14" s="31">
        <v>0</v>
      </c>
      <c r="F14" s="31">
        <v>0</v>
      </c>
      <c r="G14" s="31">
        <v>0</v>
      </c>
      <c r="H14" s="31">
        <v>3.920031360250882E-4</v>
      </c>
      <c r="I14" t="s">
        <v>71</v>
      </c>
    </row>
    <row r="15" spans="1:9" x14ac:dyDescent="0.25">
      <c r="A15" t="s">
        <v>66</v>
      </c>
      <c r="B15">
        <f>INT(B9*B14)</f>
        <v>0</v>
      </c>
      <c r="C15">
        <f t="shared" ref="C15:H15" si="5">INT(C9*C14)</f>
        <v>0</v>
      </c>
      <c r="D15">
        <f t="shared" si="5"/>
        <v>1</v>
      </c>
      <c r="E15">
        <f t="shared" si="5"/>
        <v>0</v>
      </c>
      <c r="F15">
        <f t="shared" si="5"/>
        <v>0</v>
      </c>
      <c r="G15">
        <f t="shared" si="5"/>
        <v>0</v>
      </c>
      <c r="H15">
        <f t="shared" si="5"/>
        <v>1</v>
      </c>
    </row>
    <row r="16" spans="1:9" x14ac:dyDescent="0.25">
      <c r="A16" s="33" t="s">
        <v>12</v>
      </c>
      <c r="B16" s="33">
        <f>B2+B9</f>
        <v>4</v>
      </c>
      <c r="C16" s="33">
        <f t="shared" ref="C16:H16" si="6">C2+C9</f>
        <v>212</v>
      </c>
      <c r="D16" s="33">
        <f t="shared" si="6"/>
        <v>1102</v>
      </c>
      <c r="E16" s="33">
        <f t="shared" si="6"/>
        <v>1581</v>
      </c>
      <c r="F16" s="33">
        <f t="shared" si="6"/>
        <v>406</v>
      </c>
      <c r="G16" s="33">
        <f t="shared" si="6"/>
        <v>38</v>
      </c>
      <c r="H16" s="33">
        <f>H2+H9</f>
        <v>3343</v>
      </c>
    </row>
    <row r="17" spans="1:9" x14ac:dyDescent="0.25">
      <c r="A17" t="s">
        <v>73</v>
      </c>
      <c r="B17" s="31">
        <v>0.5</v>
      </c>
      <c r="C17" s="31">
        <v>0.72169811320754718</v>
      </c>
      <c r="D17" s="31">
        <v>0.73684210526315785</v>
      </c>
      <c r="E17" s="31">
        <v>0.79253636938646421</v>
      </c>
      <c r="F17" s="31">
        <v>0.88395061728395063</v>
      </c>
      <c r="G17" s="31">
        <v>0.92105263157894735</v>
      </c>
      <c r="H17" s="31">
        <v>0.78186714542190305</v>
      </c>
      <c r="I17" t="s">
        <v>71</v>
      </c>
    </row>
    <row r="18" spans="1:9" x14ac:dyDescent="0.25">
      <c r="A18" t="s">
        <v>73</v>
      </c>
      <c r="B18" s="32">
        <f>B4+B11</f>
        <v>2</v>
      </c>
      <c r="C18" s="32">
        <f t="shared" ref="C18:H18" si="7">C4+C11</f>
        <v>153</v>
      </c>
      <c r="D18" s="32">
        <f t="shared" si="7"/>
        <v>812</v>
      </c>
      <c r="E18" s="32">
        <f t="shared" si="7"/>
        <v>1253</v>
      </c>
      <c r="F18" s="32">
        <f t="shared" si="7"/>
        <v>358</v>
      </c>
      <c r="G18" s="32">
        <f t="shared" si="7"/>
        <v>35</v>
      </c>
      <c r="H18" s="32">
        <f t="shared" si="7"/>
        <v>2613</v>
      </c>
    </row>
    <row r="19" spans="1:9" x14ac:dyDescent="0.25">
      <c r="A19" t="s">
        <v>72</v>
      </c>
      <c r="B19" s="31">
        <v>0.5</v>
      </c>
      <c r="C19" s="31">
        <v>0.27830188679245282</v>
      </c>
      <c r="D19" s="31">
        <v>0.26225045372050815</v>
      </c>
      <c r="E19" s="31">
        <v>0.20746363061353573</v>
      </c>
      <c r="F19" s="31">
        <v>0.11604938271604938</v>
      </c>
      <c r="G19" s="31">
        <v>7.8947368421052627E-2</v>
      </c>
      <c r="H19" s="31">
        <v>0.21783363255535607</v>
      </c>
      <c r="I19" t="s">
        <v>71</v>
      </c>
    </row>
    <row r="20" spans="1:9" x14ac:dyDescent="0.25">
      <c r="A20" t="s">
        <v>72</v>
      </c>
      <c r="B20" s="32">
        <f>B6+B13</f>
        <v>2</v>
      </c>
      <c r="C20" s="32">
        <f t="shared" ref="C20:H20" si="8">C6+C13</f>
        <v>59</v>
      </c>
      <c r="D20" s="32">
        <f t="shared" si="8"/>
        <v>289</v>
      </c>
      <c r="E20" s="32">
        <f t="shared" si="8"/>
        <v>328</v>
      </c>
      <c r="F20" s="32">
        <f t="shared" si="8"/>
        <v>47</v>
      </c>
      <c r="G20" s="32">
        <f t="shared" si="8"/>
        <v>3</v>
      </c>
      <c r="H20" s="32">
        <f t="shared" si="8"/>
        <v>728</v>
      </c>
    </row>
    <row r="21" spans="1:9" x14ac:dyDescent="0.25">
      <c r="A21" t="s">
        <v>70</v>
      </c>
      <c r="B21" s="31">
        <v>0</v>
      </c>
      <c r="C21" s="31">
        <v>0</v>
      </c>
      <c r="D21" s="31">
        <v>9.0744101633393826E-4</v>
      </c>
      <c r="E21" s="31">
        <v>0</v>
      </c>
      <c r="F21" s="31">
        <v>0</v>
      </c>
      <c r="G21" s="31">
        <v>0</v>
      </c>
      <c r="H21" s="31">
        <v>2.9922202274087372E-4</v>
      </c>
      <c r="I21" t="s">
        <v>71</v>
      </c>
    </row>
    <row r="22" spans="1:9" x14ac:dyDescent="0.25">
      <c r="A22" t="s">
        <v>70</v>
      </c>
      <c r="B22" s="34">
        <f>B8+B15</f>
        <v>0</v>
      </c>
      <c r="C22" s="34">
        <f t="shared" ref="C22:H22" si="9">C8+C15</f>
        <v>0</v>
      </c>
      <c r="D22" s="34">
        <f t="shared" si="9"/>
        <v>1</v>
      </c>
      <c r="E22" s="34">
        <f t="shared" si="9"/>
        <v>0</v>
      </c>
      <c r="F22" s="34">
        <f t="shared" si="9"/>
        <v>1</v>
      </c>
      <c r="G22" s="34">
        <f t="shared" si="9"/>
        <v>0</v>
      </c>
      <c r="H22" s="34">
        <f t="shared" si="9"/>
        <v>2</v>
      </c>
    </row>
    <row r="23" spans="1:9" x14ac:dyDescent="0.25">
      <c r="B23" s="34"/>
      <c r="C23" s="34"/>
      <c r="D23" s="34"/>
      <c r="E23" s="34"/>
      <c r="F23" s="34"/>
      <c r="G23" s="34"/>
      <c r="H23" s="34"/>
    </row>
  </sheetData>
  <autoFilter ref="A1:I22" xr:uid="{00000000-0001-0000-0000-000000000000}"/>
  <pageMargins left="0.7" right="0.7" top="0.75" bottom="0.75" header="0.3" footer="0.3"/>
  <headerFooter>
    <oddHeader>&amp;L&amp;"Aptos"&amp;12&amp;K000000 EBA Regular Use&amp;1#_x000D_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1A16C-4103-4B9A-B45B-2E098FC197A0}">
  <sheetPr filterMode="1">
    <tabColor rgb="FFFF0000"/>
  </sheetPr>
  <dimension ref="A1:I22"/>
  <sheetViews>
    <sheetView workbookViewId="0">
      <selection activeCell="D44" sqref="D44"/>
    </sheetView>
  </sheetViews>
  <sheetFormatPr defaultRowHeight="15" x14ac:dyDescent="0.25"/>
  <cols>
    <col min="1" max="1" width="24" bestFit="1" customWidth="1"/>
    <col min="2" max="4" width="9.28515625" bestFit="1" customWidth="1"/>
    <col min="5" max="5" width="9.5703125" bestFit="1" customWidth="1"/>
    <col min="6" max="7" width="9.28515625" bestFit="1" customWidth="1"/>
    <col min="8" max="8" width="9.5703125" bestFit="1" customWidth="1"/>
  </cols>
  <sheetData>
    <row r="1" spans="1:9" x14ac:dyDescent="0.25">
      <c r="A1" t="s">
        <v>5</v>
      </c>
      <c r="B1" t="s">
        <v>59</v>
      </c>
      <c r="C1" t="s">
        <v>7</v>
      </c>
      <c r="D1" t="s">
        <v>8</v>
      </c>
      <c r="E1" t="s">
        <v>9</v>
      </c>
      <c r="F1" t="s">
        <v>10</v>
      </c>
      <c r="G1" t="s">
        <v>60</v>
      </c>
      <c r="H1" t="s">
        <v>12</v>
      </c>
      <c r="I1" t="s">
        <v>77</v>
      </c>
    </row>
    <row r="2" spans="1:9" x14ac:dyDescent="0.25">
      <c r="A2" s="33" t="s">
        <v>76</v>
      </c>
      <c r="B2" s="33">
        <v>0</v>
      </c>
      <c r="C2" s="33">
        <v>24</v>
      </c>
      <c r="D2" s="33">
        <v>195</v>
      </c>
      <c r="E2" s="33">
        <v>415</v>
      </c>
      <c r="F2" s="33">
        <v>150</v>
      </c>
      <c r="G2" s="33">
        <v>8</v>
      </c>
      <c r="H2" s="33">
        <v>792</v>
      </c>
    </row>
    <row r="3" spans="1:9" hidden="1" x14ac:dyDescent="0.25">
      <c r="A3" t="s">
        <v>61</v>
      </c>
      <c r="B3" s="31"/>
      <c r="C3" s="31">
        <v>0.83333333333333337</v>
      </c>
      <c r="D3" s="31">
        <v>0.82564102564102559</v>
      </c>
      <c r="E3" s="31">
        <v>0.87710843373493974</v>
      </c>
      <c r="F3" s="31">
        <v>0.93333333333333335</v>
      </c>
      <c r="G3" s="31">
        <v>1</v>
      </c>
      <c r="H3" s="31">
        <v>0.875</v>
      </c>
      <c r="I3" t="s">
        <v>71</v>
      </c>
    </row>
    <row r="4" spans="1:9" x14ac:dyDescent="0.25">
      <c r="A4" t="s">
        <v>61</v>
      </c>
      <c r="B4">
        <f t="shared" ref="B4:H4" si="0">B2*B3</f>
        <v>0</v>
      </c>
      <c r="C4">
        <f t="shared" si="0"/>
        <v>20</v>
      </c>
      <c r="D4">
        <f t="shared" si="0"/>
        <v>161</v>
      </c>
      <c r="E4">
        <f t="shared" si="0"/>
        <v>364</v>
      </c>
      <c r="F4">
        <f t="shared" si="0"/>
        <v>140</v>
      </c>
      <c r="G4">
        <f t="shared" si="0"/>
        <v>8</v>
      </c>
      <c r="H4">
        <f t="shared" si="0"/>
        <v>693</v>
      </c>
    </row>
    <row r="5" spans="1:9" hidden="1" x14ac:dyDescent="0.25">
      <c r="A5" t="s">
        <v>62</v>
      </c>
      <c r="B5" s="31"/>
      <c r="C5" s="31">
        <v>0.16666666666666666</v>
      </c>
      <c r="D5" s="31">
        <v>0.17435897435897435</v>
      </c>
      <c r="E5" s="31">
        <v>0.12289156626506025</v>
      </c>
      <c r="F5" s="31">
        <v>0.06</v>
      </c>
      <c r="G5" s="31">
        <v>0</v>
      </c>
      <c r="H5" s="31">
        <v>0.12373737373737374</v>
      </c>
      <c r="I5" t="s">
        <v>71</v>
      </c>
    </row>
    <row r="6" spans="1:9" x14ac:dyDescent="0.25">
      <c r="A6" t="s">
        <v>62</v>
      </c>
      <c r="B6">
        <f t="shared" ref="B6:H6" si="1">B2*B5</f>
        <v>0</v>
      </c>
      <c r="C6">
        <f t="shared" si="1"/>
        <v>4</v>
      </c>
      <c r="D6">
        <f t="shared" si="1"/>
        <v>34</v>
      </c>
      <c r="E6">
        <f t="shared" si="1"/>
        <v>51</v>
      </c>
      <c r="F6">
        <f t="shared" si="1"/>
        <v>9</v>
      </c>
      <c r="G6">
        <f t="shared" si="1"/>
        <v>0</v>
      </c>
      <c r="H6">
        <f t="shared" si="1"/>
        <v>98</v>
      </c>
    </row>
    <row r="7" spans="1:9" hidden="1" x14ac:dyDescent="0.25">
      <c r="A7" t="s">
        <v>63</v>
      </c>
      <c r="B7" s="31"/>
      <c r="C7" s="31">
        <v>0</v>
      </c>
      <c r="D7" s="31">
        <v>0</v>
      </c>
      <c r="E7" s="31">
        <v>0</v>
      </c>
      <c r="F7" s="31">
        <v>6.6666666666666671E-3</v>
      </c>
      <c r="G7" s="31">
        <v>0</v>
      </c>
      <c r="H7" s="31">
        <v>1.2626262626262627E-3</v>
      </c>
      <c r="I7" t="s">
        <v>71</v>
      </c>
    </row>
    <row r="8" spans="1:9" x14ac:dyDescent="0.25">
      <c r="A8" t="s">
        <v>63</v>
      </c>
      <c r="B8" s="34">
        <f t="shared" ref="B8:H8" si="2">INT(B2*B7)</f>
        <v>0</v>
      </c>
      <c r="C8" s="34">
        <f t="shared" si="2"/>
        <v>0</v>
      </c>
      <c r="D8" s="34">
        <f t="shared" si="2"/>
        <v>0</v>
      </c>
      <c r="E8" s="34">
        <f t="shared" si="2"/>
        <v>0</v>
      </c>
      <c r="F8" s="34">
        <f t="shared" si="2"/>
        <v>1</v>
      </c>
      <c r="G8" s="34">
        <f t="shared" si="2"/>
        <v>0</v>
      </c>
      <c r="H8" s="34">
        <f t="shared" si="2"/>
        <v>1</v>
      </c>
      <c r="I8" t="s">
        <v>75</v>
      </c>
    </row>
    <row r="9" spans="1:9" x14ac:dyDescent="0.25">
      <c r="A9" s="33" t="s">
        <v>74</v>
      </c>
      <c r="B9" s="33">
        <v>4</v>
      </c>
      <c r="C9" s="33">
        <v>188</v>
      </c>
      <c r="D9" s="33">
        <v>907</v>
      </c>
      <c r="E9" s="33">
        <v>1166</v>
      </c>
      <c r="F9" s="33">
        <v>256</v>
      </c>
      <c r="G9" s="33">
        <v>30</v>
      </c>
      <c r="H9" s="33">
        <v>2551</v>
      </c>
    </row>
    <row r="10" spans="1:9" hidden="1" x14ac:dyDescent="0.25">
      <c r="A10" t="s">
        <v>64</v>
      </c>
      <c r="B10" s="31">
        <v>0.5</v>
      </c>
      <c r="C10" s="31">
        <v>0.70744680851063835</v>
      </c>
      <c r="D10" s="31">
        <v>0.71775082690187431</v>
      </c>
      <c r="E10" s="31">
        <v>0.76243567753001718</v>
      </c>
      <c r="F10" s="31">
        <v>0.8515625</v>
      </c>
      <c r="G10" s="31">
        <v>0.9</v>
      </c>
      <c r="H10" s="31">
        <v>0.75264602116816937</v>
      </c>
      <c r="I10" t="s">
        <v>71</v>
      </c>
    </row>
    <row r="11" spans="1:9" x14ac:dyDescent="0.25">
      <c r="A11" t="s">
        <v>64</v>
      </c>
      <c r="B11" s="32">
        <f t="shared" ref="B11:H11" si="3">INT(B9*B10)</f>
        <v>2</v>
      </c>
      <c r="C11" s="32">
        <f t="shared" si="3"/>
        <v>133</v>
      </c>
      <c r="D11" s="32">
        <f t="shared" si="3"/>
        <v>651</v>
      </c>
      <c r="E11" s="32">
        <f t="shared" si="3"/>
        <v>889</v>
      </c>
      <c r="F11" s="32">
        <f t="shared" si="3"/>
        <v>218</v>
      </c>
      <c r="G11" s="32">
        <f t="shared" si="3"/>
        <v>27</v>
      </c>
      <c r="H11" s="32">
        <f t="shared" si="3"/>
        <v>1920</v>
      </c>
    </row>
    <row r="12" spans="1:9" hidden="1" x14ac:dyDescent="0.25">
      <c r="A12" t="s">
        <v>65</v>
      </c>
      <c r="B12" s="31">
        <v>0.5</v>
      </c>
      <c r="C12" s="31">
        <v>0.29255319148936171</v>
      </c>
      <c r="D12" s="31">
        <v>0.28114663726571115</v>
      </c>
      <c r="E12" s="31">
        <v>0.23756432246998285</v>
      </c>
      <c r="F12" s="31">
        <v>0.1484375</v>
      </c>
      <c r="G12" s="31">
        <v>0.1</v>
      </c>
      <c r="H12" s="31">
        <v>0.24696197569580558</v>
      </c>
      <c r="I12" t="s">
        <v>71</v>
      </c>
    </row>
    <row r="13" spans="1:9" x14ac:dyDescent="0.25">
      <c r="A13" t="s">
        <v>65</v>
      </c>
      <c r="B13" s="32">
        <f t="shared" ref="B13:H13" si="4">INT(B9*B12)</f>
        <v>2</v>
      </c>
      <c r="C13" s="32">
        <f t="shared" si="4"/>
        <v>55</v>
      </c>
      <c r="D13" s="32">
        <f t="shared" si="4"/>
        <v>255</v>
      </c>
      <c r="E13" s="32">
        <f t="shared" si="4"/>
        <v>277</v>
      </c>
      <c r="F13" s="32">
        <f t="shared" si="4"/>
        <v>38</v>
      </c>
      <c r="G13" s="32">
        <f t="shared" si="4"/>
        <v>3</v>
      </c>
      <c r="H13" s="32">
        <f t="shared" si="4"/>
        <v>630</v>
      </c>
    </row>
    <row r="14" spans="1:9" hidden="1" x14ac:dyDescent="0.25">
      <c r="A14" t="s">
        <v>66</v>
      </c>
      <c r="B14" s="31">
        <v>0</v>
      </c>
      <c r="C14" s="31">
        <v>0</v>
      </c>
      <c r="D14" s="31">
        <v>1.1025358324145535E-3</v>
      </c>
      <c r="E14" s="31">
        <v>0</v>
      </c>
      <c r="F14" s="31">
        <v>0</v>
      </c>
      <c r="G14" s="31">
        <v>0</v>
      </c>
      <c r="H14" s="31">
        <v>3.920031360250882E-4</v>
      </c>
      <c r="I14" t="s">
        <v>71</v>
      </c>
    </row>
    <row r="15" spans="1:9" x14ac:dyDescent="0.25">
      <c r="A15" t="s">
        <v>66</v>
      </c>
      <c r="B15">
        <f t="shared" ref="B15:H15" si="5">INT(B9*B14)</f>
        <v>0</v>
      </c>
      <c r="C15">
        <f t="shared" si="5"/>
        <v>0</v>
      </c>
      <c r="D15">
        <f t="shared" si="5"/>
        <v>1</v>
      </c>
      <c r="E15">
        <f t="shared" si="5"/>
        <v>0</v>
      </c>
      <c r="F15">
        <f t="shared" si="5"/>
        <v>0</v>
      </c>
      <c r="G15">
        <f t="shared" si="5"/>
        <v>0</v>
      </c>
      <c r="H15">
        <f t="shared" si="5"/>
        <v>1</v>
      </c>
    </row>
    <row r="16" spans="1:9" x14ac:dyDescent="0.25">
      <c r="A16" s="33" t="s">
        <v>12</v>
      </c>
      <c r="B16" s="33">
        <f t="shared" ref="B16:H16" si="6">B2+B9</f>
        <v>4</v>
      </c>
      <c r="C16" s="33">
        <f t="shared" si="6"/>
        <v>212</v>
      </c>
      <c r="D16" s="33">
        <f t="shared" si="6"/>
        <v>1102</v>
      </c>
      <c r="E16" s="33">
        <f t="shared" si="6"/>
        <v>1581</v>
      </c>
      <c r="F16" s="33">
        <f t="shared" si="6"/>
        <v>406</v>
      </c>
      <c r="G16" s="33">
        <f t="shared" si="6"/>
        <v>38</v>
      </c>
      <c r="H16" s="33">
        <f t="shared" si="6"/>
        <v>3343</v>
      </c>
    </row>
    <row r="17" spans="1:9" hidden="1" x14ac:dyDescent="0.25">
      <c r="A17" t="s">
        <v>73</v>
      </c>
      <c r="B17" s="31">
        <v>0.5</v>
      </c>
      <c r="C17" s="31">
        <v>0.72169811320754718</v>
      </c>
      <c r="D17" s="31">
        <v>0.73684210526315785</v>
      </c>
      <c r="E17" s="31">
        <v>0.79253636938646421</v>
      </c>
      <c r="F17" s="31">
        <v>0.88395061728395063</v>
      </c>
      <c r="G17" s="31">
        <v>0.92105263157894735</v>
      </c>
      <c r="H17" s="31">
        <v>0.78186714542190305</v>
      </c>
      <c r="I17" t="s">
        <v>71</v>
      </c>
    </row>
    <row r="18" spans="1:9" x14ac:dyDescent="0.25">
      <c r="A18" t="s">
        <v>73</v>
      </c>
      <c r="B18" s="32">
        <f>INT(B16*B17)</f>
        <v>2</v>
      </c>
      <c r="C18" s="32">
        <f>INT(C16*C17)</f>
        <v>153</v>
      </c>
      <c r="D18" s="32">
        <f>INT(D16*D17)</f>
        <v>812</v>
      </c>
      <c r="E18" s="32">
        <f>INT(E16*E17)</f>
        <v>1253</v>
      </c>
      <c r="F18" s="32">
        <f>(F16*F17)</f>
        <v>358.88395061728397</v>
      </c>
      <c r="G18" s="32">
        <f>INT(G16*G17)</f>
        <v>35</v>
      </c>
      <c r="H18" s="32">
        <f>(H16*H17)</f>
        <v>2613.781867145422</v>
      </c>
    </row>
    <row r="19" spans="1:9" hidden="1" x14ac:dyDescent="0.25">
      <c r="A19" t="s">
        <v>72</v>
      </c>
      <c r="B19" s="31">
        <v>0.5</v>
      </c>
      <c r="C19" s="31">
        <v>0.27830188679245282</v>
      </c>
      <c r="D19" s="31">
        <v>0.26225045372050815</v>
      </c>
      <c r="E19" s="31">
        <v>0.20746363061353573</v>
      </c>
      <c r="F19" s="31">
        <v>0.11604938271604938</v>
      </c>
      <c r="G19" s="31">
        <v>7.8947368421052627E-2</v>
      </c>
      <c r="H19" s="31">
        <v>0.21783363255535607</v>
      </c>
      <c r="I19" t="s">
        <v>71</v>
      </c>
    </row>
    <row r="20" spans="1:9" x14ac:dyDescent="0.25">
      <c r="A20" t="s">
        <v>72</v>
      </c>
      <c r="B20" s="32">
        <f t="shared" ref="B20:H20" si="7">INT(B16*B19)</f>
        <v>2</v>
      </c>
      <c r="C20" s="32">
        <f t="shared" si="7"/>
        <v>59</v>
      </c>
      <c r="D20" s="32">
        <f t="shared" si="7"/>
        <v>289</v>
      </c>
      <c r="E20" s="32">
        <f t="shared" si="7"/>
        <v>328</v>
      </c>
      <c r="F20" s="32">
        <f t="shared" si="7"/>
        <v>47</v>
      </c>
      <c r="G20" s="32">
        <f t="shared" si="7"/>
        <v>3</v>
      </c>
      <c r="H20" s="32">
        <f t="shared" si="7"/>
        <v>728</v>
      </c>
    </row>
    <row r="21" spans="1:9" hidden="1" x14ac:dyDescent="0.25">
      <c r="A21" t="s">
        <v>70</v>
      </c>
      <c r="B21" s="31">
        <v>0</v>
      </c>
      <c r="C21" s="31">
        <v>0</v>
      </c>
      <c r="D21" s="31">
        <v>9.0744101633393826E-4</v>
      </c>
      <c r="E21" s="31">
        <v>0</v>
      </c>
      <c r="F21" s="31">
        <v>0</v>
      </c>
      <c r="G21" s="31">
        <v>0</v>
      </c>
      <c r="H21" s="31">
        <v>2.9922202274087372E-4</v>
      </c>
      <c r="I21" t="s">
        <v>71</v>
      </c>
    </row>
    <row r="22" spans="1:9" x14ac:dyDescent="0.25">
      <c r="A22" t="s">
        <v>70</v>
      </c>
      <c r="B22">
        <f t="shared" ref="B22:H22" si="8">INT(B16*B21)</f>
        <v>0</v>
      </c>
      <c r="C22">
        <f t="shared" si="8"/>
        <v>0</v>
      </c>
      <c r="D22">
        <f t="shared" si="8"/>
        <v>1</v>
      </c>
      <c r="E22">
        <f t="shared" si="8"/>
        <v>0</v>
      </c>
      <c r="F22">
        <f t="shared" si="8"/>
        <v>0</v>
      </c>
      <c r="G22">
        <f t="shared" si="8"/>
        <v>0</v>
      </c>
      <c r="H22">
        <f t="shared" si="8"/>
        <v>1</v>
      </c>
    </row>
  </sheetData>
  <autoFilter ref="A1:I22" xr:uid="{00000000-0001-0000-0000-000000000000}">
    <filterColumn colId="8">
      <filters blank="1"/>
    </filterColumn>
  </autoFilter>
  <pageMargins left="0.7" right="0.7" top="0.75" bottom="0.75" header="0.3" footer="0.3"/>
  <headerFooter>
    <oddHeader>&amp;L&amp;"Aptos"&amp;12&amp;K000000 EBA Regular Use&amp;1#_x000D_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7E0E5-A109-4F15-A73A-7AF5C500C71D}">
  <dimension ref="A1:E33"/>
  <sheetViews>
    <sheetView showGridLines="0" workbookViewId="0">
      <selection activeCell="C3" sqref="C3:C33"/>
    </sheetView>
  </sheetViews>
  <sheetFormatPr defaultRowHeight="15" x14ac:dyDescent="0.25"/>
  <cols>
    <col min="2" max="2" width="13.28515625" customWidth="1"/>
    <col min="3" max="3" width="20.85546875" customWidth="1"/>
  </cols>
  <sheetData>
    <row r="1" spans="1:5" ht="57.4" customHeight="1" thickBot="1" x14ac:dyDescent="0.3">
      <c r="A1" s="7" t="s">
        <v>0</v>
      </c>
      <c r="B1" s="6" t="s">
        <v>13</v>
      </c>
      <c r="C1" s="6" t="s">
        <v>14</v>
      </c>
      <c r="D1" s="11"/>
      <c r="E1" s="14"/>
    </row>
    <row r="2" spans="1:5" ht="24" customHeight="1" thickTop="1" thickBot="1" x14ac:dyDescent="0.3">
      <c r="A2" s="10"/>
      <c r="B2" s="27" t="s">
        <v>25</v>
      </c>
      <c r="C2" s="27" t="s">
        <v>25</v>
      </c>
    </row>
    <row r="3" spans="1:5" ht="15.75" thickBot="1" x14ac:dyDescent="0.3">
      <c r="A3" s="9" t="s">
        <v>26</v>
      </c>
      <c r="B3" s="28">
        <v>24.07</v>
      </c>
      <c r="C3" s="28">
        <v>40.380000000000003</v>
      </c>
    </row>
    <row r="4" spans="1:5" ht="15.75" thickBot="1" x14ac:dyDescent="0.3">
      <c r="A4" s="9" t="s">
        <v>27</v>
      </c>
      <c r="B4" s="28">
        <v>19.510000000000002</v>
      </c>
      <c r="C4" s="28">
        <v>38.71</v>
      </c>
    </row>
    <row r="5" spans="1:5" ht="15.75" thickBot="1" x14ac:dyDescent="0.3">
      <c r="A5" s="9" t="s">
        <v>28</v>
      </c>
      <c r="B5" s="28">
        <v>16.670000000000002</v>
      </c>
      <c r="C5" s="28">
        <v>40.909999999999997</v>
      </c>
    </row>
    <row r="6" spans="1:5" ht="15.75" thickBot="1" x14ac:dyDescent="0.3">
      <c r="A6" s="9" t="s">
        <v>29</v>
      </c>
      <c r="B6" s="28">
        <v>8.33</v>
      </c>
      <c r="C6" s="28">
        <v>28.89</v>
      </c>
    </row>
    <row r="7" spans="1:5" ht="15.75" thickBot="1" x14ac:dyDescent="0.3">
      <c r="A7" s="9" t="s">
        <v>30</v>
      </c>
      <c r="B7" s="28">
        <v>21.74</v>
      </c>
      <c r="C7" s="28">
        <v>32.26</v>
      </c>
    </row>
    <row r="8" spans="1:5" ht="15.75" thickBot="1" x14ac:dyDescent="0.3">
      <c r="A8" s="9" t="s">
        <v>31</v>
      </c>
      <c r="B8" s="28">
        <v>24.46</v>
      </c>
      <c r="C8" s="28">
        <v>31.89</v>
      </c>
    </row>
    <row r="9" spans="1:5" ht="15.75" thickBot="1" x14ac:dyDescent="0.3">
      <c r="A9" s="9" t="s">
        <v>32</v>
      </c>
      <c r="B9" s="28">
        <v>20.83</v>
      </c>
      <c r="C9" s="28">
        <v>34.92</v>
      </c>
    </row>
    <row r="10" spans="1:5" ht="15.75" thickBot="1" x14ac:dyDescent="0.3">
      <c r="A10" s="9" t="s">
        <v>33</v>
      </c>
      <c r="B10" s="28">
        <v>27.59</v>
      </c>
      <c r="C10" s="28">
        <v>31.82</v>
      </c>
    </row>
    <row r="11" spans="1:5" ht="15.75" thickBot="1" x14ac:dyDescent="0.3">
      <c r="A11" s="9" t="s">
        <v>34</v>
      </c>
      <c r="B11" s="28">
        <v>23.4</v>
      </c>
      <c r="C11" s="28">
        <v>41.38</v>
      </c>
    </row>
    <row r="12" spans="1:5" ht="15.75" thickBot="1" x14ac:dyDescent="0.3">
      <c r="A12" s="9" t="s">
        <v>35</v>
      </c>
      <c r="B12" s="28">
        <v>37.08</v>
      </c>
      <c r="C12" s="28">
        <v>39.22</v>
      </c>
    </row>
    <row r="13" spans="1:5" ht="15.75" thickBot="1" x14ac:dyDescent="0.3">
      <c r="A13" s="9" t="s">
        <v>36</v>
      </c>
      <c r="B13" s="28">
        <v>28.17</v>
      </c>
      <c r="C13" s="28">
        <v>39.090000000000003</v>
      </c>
    </row>
    <row r="14" spans="1:5" ht="15.75" thickBot="1" x14ac:dyDescent="0.3">
      <c r="A14" s="9" t="s">
        <v>37</v>
      </c>
      <c r="B14" s="28">
        <v>75</v>
      </c>
      <c r="C14" s="28">
        <v>34.479999999999997</v>
      </c>
    </row>
    <row r="15" spans="1:5" ht="15.75" thickBot="1" x14ac:dyDescent="0.3">
      <c r="A15" s="9" t="s">
        <v>38</v>
      </c>
      <c r="B15" s="28">
        <v>30</v>
      </c>
      <c r="C15" s="28">
        <v>34.78</v>
      </c>
    </row>
    <row r="16" spans="1:5" ht="15.75" thickBot="1" x14ac:dyDescent="0.3">
      <c r="A16" s="9" t="s">
        <v>39</v>
      </c>
      <c r="B16" s="28">
        <v>6.06</v>
      </c>
      <c r="C16" s="28">
        <v>29.79</v>
      </c>
    </row>
    <row r="17" spans="1:3" ht="15.75" thickBot="1" x14ac:dyDescent="0.3">
      <c r="A17" s="9" t="s">
        <v>40</v>
      </c>
      <c r="B17" s="28">
        <v>30</v>
      </c>
      <c r="C17" s="28">
        <v>56.9</v>
      </c>
    </row>
    <row r="18" spans="1:3" ht="15.75" thickBot="1" x14ac:dyDescent="0.3">
      <c r="A18" s="9" t="s">
        <v>41</v>
      </c>
      <c r="B18" s="28">
        <v>34.78</v>
      </c>
      <c r="C18" s="28">
        <v>54.55</v>
      </c>
    </row>
    <row r="19" spans="1:3" ht="15.75" thickBot="1" x14ac:dyDescent="0.3">
      <c r="A19" s="9" t="s">
        <v>42</v>
      </c>
      <c r="B19" s="28">
        <v>29.07</v>
      </c>
      <c r="C19" s="28">
        <v>42.58</v>
      </c>
    </row>
    <row r="20" spans="1:3" ht="15.75" thickBot="1" x14ac:dyDescent="0.3">
      <c r="A20" s="9" t="s">
        <v>43</v>
      </c>
      <c r="B20" s="28">
        <v>16.670000000000002</v>
      </c>
      <c r="C20" s="28">
        <v>11.11</v>
      </c>
    </row>
    <row r="21" spans="1:3" ht="15.75" thickBot="1" x14ac:dyDescent="0.3">
      <c r="A21" s="9" t="s">
        <v>44</v>
      </c>
      <c r="B21" s="28">
        <v>30.43</v>
      </c>
      <c r="C21" s="28">
        <v>52.94</v>
      </c>
    </row>
    <row r="22" spans="1:3" ht="15.75" thickBot="1" x14ac:dyDescent="0.3">
      <c r="A22" s="9" t="s">
        <v>45</v>
      </c>
      <c r="B22" s="28">
        <v>28.07</v>
      </c>
      <c r="C22" s="28">
        <v>26.76</v>
      </c>
    </row>
    <row r="23" spans="1:3" ht="15.75" thickBot="1" x14ac:dyDescent="0.3">
      <c r="A23" s="9" t="s">
        <v>46</v>
      </c>
      <c r="B23" s="28">
        <v>30.77</v>
      </c>
      <c r="C23" s="28">
        <v>66.67</v>
      </c>
    </row>
    <row r="24" spans="1:3" ht="15.75" thickBot="1" x14ac:dyDescent="0.3">
      <c r="A24" s="9" t="s">
        <v>47</v>
      </c>
      <c r="B24" s="28">
        <v>23.08</v>
      </c>
      <c r="C24" s="28">
        <v>22.86</v>
      </c>
    </row>
    <row r="25" spans="1:3" ht="15.75" thickBot="1" x14ac:dyDescent="0.3">
      <c r="A25" s="9" t="s">
        <v>48</v>
      </c>
      <c r="B25" s="28">
        <v>35.71</v>
      </c>
      <c r="C25" s="28">
        <v>50</v>
      </c>
    </row>
    <row r="26" spans="1:3" ht="15.75" thickBot="1" x14ac:dyDescent="0.3">
      <c r="A26" s="9" t="s">
        <v>49</v>
      </c>
      <c r="B26" s="28">
        <v>28.57</v>
      </c>
      <c r="C26" s="28">
        <v>57.14</v>
      </c>
    </row>
    <row r="27" spans="1:3" ht="15.75" thickBot="1" x14ac:dyDescent="0.3">
      <c r="A27" s="9" t="s">
        <v>50</v>
      </c>
      <c r="B27" s="28">
        <v>15.79</v>
      </c>
      <c r="C27" s="28">
        <v>25</v>
      </c>
    </row>
    <row r="28" spans="1:3" ht="15.75" thickBot="1" x14ac:dyDescent="0.3">
      <c r="A28" s="9" t="s">
        <v>51</v>
      </c>
      <c r="B28" s="28">
        <v>31.03</v>
      </c>
      <c r="C28" s="28">
        <v>49.15</v>
      </c>
    </row>
    <row r="29" spans="1:3" ht="15.75" thickBot="1" x14ac:dyDescent="0.3">
      <c r="A29" s="9" t="s">
        <v>52</v>
      </c>
      <c r="B29" s="28">
        <v>27.27</v>
      </c>
      <c r="C29" s="28">
        <v>60</v>
      </c>
    </row>
    <row r="30" spans="1:3" ht="15.75" thickBot="1" x14ac:dyDescent="0.3">
      <c r="A30" s="9" t="s">
        <v>53</v>
      </c>
      <c r="B30" s="28">
        <v>35.94</v>
      </c>
      <c r="C30" s="28">
        <v>38.03</v>
      </c>
    </row>
    <row r="31" spans="1:3" ht="15.75" thickBot="1" x14ac:dyDescent="0.3">
      <c r="A31" s="9" t="s">
        <v>54</v>
      </c>
      <c r="B31" s="28">
        <v>27.27</v>
      </c>
      <c r="C31" s="28">
        <v>35</v>
      </c>
    </row>
    <row r="32" spans="1:3" ht="15.75" thickBot="1" x14ac:dyDescent="0.3">
      <c r="A32" s="9" t="s">
        <v>55</v>
      </c>
      <c r="B32" s="28">
        <v>20</v>
      </c>
      <c r="C32" s="28">
        <v>30.77</v>
      </c>
    </row>
    <row r="33" spans="1:3" ht="15.75" thickBot="1" x14ac:dyDescent="0.3">
      <c r="A33" s="9" t="s">
        <v>56</v>
      </c>
      <c r="B33" s="8">
        <v>26.17</v>
      </c>
      <c r="C33" s="8">
        <v>36.979999999999997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494D6-593E-40E4-8150-610E150AA368}">
  <dimension ref="A1:G32"/>
  <sheetViews>
    <sheetView showGridLines="0" workbookViewId="0">
      <selection activeCell="D5" sqref="D5"/>
    </sheetView>
  </sheetViews>
  <sheetFormatPr defaultRowHeight="15" x14ac:dyDescent="0.25"/>
  <sheetData>
    <row r="1" spans="1:7" ht="51.75" thickBot="1" x14ac:dyDescent="0.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G1" s="16"/>
    </row>
    <row r="2" spans="1:7" ht="16.5" thickTop="1" thickBot="1" x14ac:dyDescent="0.3">
      <c r="A2" s="4" t="s">
        <v>26</v>
      </c>
      <c r="B2" s="1">
        <v>0.90739999999999998</v>
      </c>
      <c r="C2" s="1">
        <v>0.72219999999999995</v>
      </c>
      <c r="D2" s="1">
        <v>1</v>
      </c>
      <c r="E2" s="1">
        <v>1</v>
      </c>
    </row>
    <row r="3" spans="1:7" ht="15.75" thickBot="1" x14ac:dyDescent="0.3">
      <c r="A3" s="4" t="s">
        <v>27</v>
      </c>
      <c r="B3" s="1">
        <v>0.90480000000000005</v>
      </c>
      <c r="C3" s="1">
        <v>0.90480000000000005</v>
      </c>
      <c r="D3" s="1">
        <v>1</v>
      </c>
      <c r="E3" s="1">
        <v>1</v>
      </c>
    </row>
    <row r="4" spans="1:7" ht="15.75" thickBot="1" x14ac:dyDescent="0.3">
      <c r="A4" s="4" t="s">
        <v>28</v>
      </c>
      <c r="B4" s="1">
        <v>1</v>
      </c>
      <c r="C4" s="1">
        <v>0.75</v>
      </c>
      <c r="D4" s="1">
        <v>1</v>
      </c>
      <c r="E4" s="1">
        <v>0.83330000000000004</v>
      </c>
    </row>
    <row r="5" spans="1:7" ht="15.75" thickBot="1" x14ac:dyDescent="0.3">
      <c r="A5" s="4" t="s">
        <v>29</v>
      </c>
      <c r="B5" s="1">
        <v>1</v>
      </c>
      <c r="C5" s="1">
        <v>1</v>
      </c>
      <c r="D5" s="1">
        <v>1</v>
      </c>
      <c r="E5" s="1">
        <v>1</v>
      </c>
    </row>
    <row r="6" spans="1:7" ht="15.75" thickBot="1" x14ac:dyDescent="0.3">
      <c r="A6" s="30" t="s">
        <v>30</v>
      </c>
      <c r="B6" s="1">
        <v>1</v>
      </c>
      <c r="C6" s="1">
        <v>0.95450000000000002</v>
      </c>
      <c r="D6" s="1">
        <v>1</v>
      </c>
      <c r="E6" s="1">
        <v>1</v>
      </c>
    </row>
    <row r="7" spans="1:7" ht="15.75" thickBot="1" x14ac:dyDescent="0.3">
      <c r="A7" s="4" t="s">
        <v>31</v>
      </c>
      <c r="B7" s="1">
        <v>0.68059999999999998</v>
      </c>
      <c r="C7" s="1">
        <v>0.57640000000000002</v>
      </c>
      <c r="D7" s="1">
        <v>0.91669999999999996</v>
      </c>
      <c r="E7" s="1">
        <v>0.79169999999999996</v>
      </c>
    </row>
    <row r="8" spans="1:7" ht="15.75" thickBot="1" x14ac:dyDescent="0.3">
      <c r="A8" s="4" t="s">
        <v>32</v>
      </c>
      <c r="B8" s="1">
        <v>0.95450000000000002</v>
      </c>
      <c r="C8" s="1">
        <v>0.90910000000000002</v>
      </c>
      <c r="D8" s="1">
        <v>1</v>
      </c>
      <c r="E8" s="1">
        <v>0.88890000000000002</v>
      </c>
    </row>
    <row r="9" spans="1:7" ht="15.75" thickBot="1" x14ac:dyDescent="0.3">
      <c r="A9" s="4" t="s">
        <v>33</v>
      </c>
      <c r="B9" s="1">
        <v>0.58330000000000004</v>
      </c>
      <c r="C9" s="1">
        <v>0.41670000000000001</v>
      </c>
      <c r="D9" s="1">
        <v>0.8</v>
      </c>
      <c r="E9" s="1">
        <v>0.8</v>
      </c>
    </row>
    <row r="10" spans="1:7" ht="15.75" thickBot="1" x14ac:dyDescent="0.3">
      <c r="A10" s="4" t="s">
        <v>34</v>
      </c>
      <c r="B10" s="1">
        <v>0.88</v>
      </c>
      <c r="C10" s="1">
        <v>0.72</v>
      </c>
      <c r="D10" s="1">
        <v>0.91669999999999996</v>
      </c>
      <c r="E10" s="1">
        <v>0.91669999999999996</v>
      </c>
    </row>
    <row r="11" spans="1:7" ht="15.75" thickBot="1" x14ac:dyDescent="0.3">
      <c r="A11" s="4" t="s">
        <v>35</v>
      </c>
      <c r="B11" s="1">
        <v>1</v>
      </c>
      <c r="C11" s="1">
        <v>0.96</v>
      </c>
      <c r="D11" s="1">
        <v>1</v>
      </c>
      <c r="E11" s="1">
        <v>1</v>
      </c>
    </row>
    <row r="12" spans="1:7" ht="15.75" thickBot="1" x14ac:dyDescent="0.3">
      <c r="A12" s="4" t="s">
        <v>36</v>
      </c>
      <c r="B12" s="1">
        <v>0.80559999999999998</v>
      </c>
      <c r="C12" s="1">
        <v>0.58330000000000004</v>
      </c>
      <c r="D12" s="1">
        <v>0.9375</v>
      </c>
      <c r="E12" s="1">
        <v>0.75</v>
      </c>
    </row>
    <row r="13" spans="1:7" ht="15.75" thickBot="1" x14ac:dyDescent="0.3">
      <c r="A13" s="4" t="s">
        <v>37</v>
      </c>
      <c r="B13" s="1">
        <v>0.83330000000000004</v>
      </c>
      <c r="C13" s="1">
        <v>0.58330000000000004</v>
      </c>
      <c r="D13" s="1">
        <v>1</v>
      </c>
      <c r="E13" s="1">
        <v>1</v>
      </c>
    </row>
    <row r="14" spans="1:7" ht="15.75" thickBot="1" x14ac:dyDescent="0.3">
      <c r="A14" s="4" t="s">
        <v>38</v>
      </c>
      <c r="B14" s="1">
        <v>0.91669999999999996</v>
      </c>
      <c r="C14" s="1">
        <v>0.75</v>
      </c>
      <c r="D14" s="1">
        <v>1</v>
      </c>
      <c r="E14" s="1">
        <v>0.85709999999999997</v>
      </c>
    </row>
    <row r="15" spans="1:7" ht="15.75" thickBot="1" x14ac:dyDescent="0.3">
      <c r="A15" s="4" t="s">
        <v>39</v>
      </c>
      <c r="B15" s="1">
        <v>0.57140000000000002</v>
      </c>
      <c r="C15" s="1">
        <v>0.57140000000000002</v>
      </c>
      <c r="D15" s="1">
        <v>0.85709999999999997</v>
      </c>
      <c r="E15" s="1">
        <v>0.71430000000000005</v>
      </c>
    </row>
    <row r="16" spans="1:7" ht="15.75" thickBot="1" x14ac:dyDescent="0.3">
      <c r="A16" s="4" t="s">
        <v>40</v>
      </c>
      <c r="B16" s="1">
        <v>0.93330000000000002</v>
      </c>
      <c r="C16" s="1">
        <v>0.8</v>
      </c>
      <c r="D16" s="1">
        <v>1</v>
      </c>
      <c r="E16" s="1">
        <v>1</v>
      </c>
    </row>
    <row r="17" spans="1:5" ht="15.75" thickBot="1" x14ac:dyDescent="0.3">
      <c r="A17" s="4" t="s">
        <v>41</v>
      </c>
      <c r="B17" s="1">
        <v>1</v>
      </c>
      <c r="C17" s="1">
        <v>1</v>
      </c>
      <c r="D17" s="1">
        <v>1</v>
      </c>
      <c r="E17" s="1">
        <v>0.66669999999999996</v>
      </c>
    </row>
    <row r="18" spans="1:5" ht="15.75" thickBot="1" x14ac:dyDescent="0.3">
      <c r="A18" s="4" t="s">
        <v>42</v>
      </c>
      <c r="B18" s="1">
        <v>0.9667</v>
      </c>
      <c r="C18" s="1">
        <v>0.95</v>
      </c>
      <c r="D18" s="1">
        <v>1</v>
      </c>
      <c r="E18" s="1">
        <v>1</v>
      </c>
    </row>
    <row r="19" spans="1:5" ht="15.75" thickBot="1" x14ac:dyDescent="0.3">
      <c r="A19" s="4" t="s">
        <v>43</v>
      </c>
      <c r="B19" s="1">
        <v>0.4</v>
      </c>
      <c r="C19" s="1">
        <v>0.2</v>
      </c>
      <c r="D19" s="1">
        <v>0.66669999999999996</v>
      </c>
      <c r="E19" s="1">
        <v>0</v>
      </c>
    </row>
    <row r="20" spans="1:5" ht="15.75" thickBot="1" x14ac:dyDescent="0.3">
      <c r="A20" s="4" t="s">
        <v>44</v>
      </c>
      <c r="B20" s="1">
        <v>0.75</v>
      </c>
      <c r="C20" s="1">
        <v>0.5</v>
      </c>
      <c r="D20" s="1">
        <v>0.8</v>
      </c>
      <c r="E20" s="1">
        <v>0.8</v>
      </c>
    </row>
    <row r="21" spans="1:5" ht="15.75" thickBot="1" x14ac:dyDescent="0.3">
      <c r="A21" s="4" t="s">
        <v>45</v>
      </c>
      <c r="B21" s="1">
        <v>0.9</v>
      </c>
      <c r="C21" s="1">
        <v>0.65</v>
      </c>
      <c r="D21" s="1">
        <v>1</v>
      </c>
      <c r="E21" s="1">
        <v>1</v>
      </c>
    </row>
    <row r="22" spans="1:5" ht="15.75" thickBot="1" x14ac:dyDescent="0.3">
      <c r="A22" s="4" t="s">
        <v>46</v>
      </c>
      <c r="B22" s="1">
        <v>0.7</v>
      </c>
      <c r="C22" s="1">
        <v>0.4</v>
      </c>
      <c r="D22" s="1">
        <v>0.8</v>
      </c>
      <c r="E22" s="1">
        <v>0.6</v>
      </c>
    </row>
    <row r="23" spans="1:5" ht="15.75" thickBot="1" x14ac:dyDescent="0.3">
      <c r="A23" s="4" t="s">
        <v>47</v>
      </c>
      <c r="B23" s="1">
        <v>0.69230000000000003</v>
      </c>
      <c r="C23" s="1">
        <v>0.53849999999999998</v>
      </c>
      <c r="D23" s="1">
        <v>1</v>
      </c>
      <c r="E23" s="1">
        <v>1</v>
      </c>
    </row>
    <row r="24" spans="1:5" ht="15.75" thickBot="1" x14ac:dyDescent="0.3">
      <c r="A24" s="4" t="s">
        <v>48</v>
      </c>
      <c r="B24" s="1">
        <v>0.94120000000000004</v>
      </c>
      <c r="C24" s="1">
        <v>0.88239999999999996</v>
      </c>
      <c r="D24" s="1">
        <v>1</v>
      </c>
      <c r="E24" s="1">
        <v>1</v>
      </c>
    </row>
    <row r="25" spans="1:5" ht="15.75" thickBot="1" x14ac:dyDescent="0.3">
      <c r="A25" s="4" t="s">
        <v>49</v>
      </c>
      <c r="B25" s="1">
        <v>0.8</v>
      </c>
      <c r="C25" s="1">
        <v>0.8</v>
      </c>
      <c r="D25" s="1">
        <v>0.6</v>
      </c>
      <c r="E25" s="1">
        <v>0.6</v>
      </c>
    </row>
    <row r="26" spans="1:5" ht="15.75" thickBot="1" x14ac:dyDescent="0.3">
      <c r="A26" s="4" t="s">
        <v>50</v>
      </c>
      <c r="B26" s="1">
        <v>1</v>
      </c>
      <c r="C26" s="1">
        <v>0.90910000000000002</v>
      </c>
      <c r="D26" s="1">
        <v>1</v>
      </c>
      <c r="E26" s="1">
        <v>0.875</v>
      </c>
    </row>
    <row r="27" spans="1:5" ht="15.75" thickBot="1" x14ac:dyDescent="0.3">
      <c r="A27" s="4" t="s">
        <v>51</v>
      </c>
      <c r="B27" s="1">
        <v>0.95240000000000002</v>
      </c>
      <c r="C27" s="1">
        <v>0.95240000000000002</v>
      </c>
      <c r="D27" s="1">
        <v>1</v>
      </c>
      <c r="E27" s="1">
        <v>1</v>
      </c>
    </row>
    <row r="28" spans="1:5" ht="15.75" thickBot="1" x14ac:dyDescent="0.3">
      <c r="A28" s="4" t="s">
        <v>52</v>
      </c>
      <c r="B28" s="1">
        <v>0.92310000000000003</v>
      </c>
      <c r="C28" s="1">
        <v>0.84619999999999995</v>
      </c>
      <c r="D28" s="1">
        <v>1</v>
      </c>
      <c r="E28" s="1">
        <v>0.75</v>
      </c>
    </row>
    <row r="29" spans="1:5" ht="15.75" thickBot="1" x14ac:dyDescent="0.3">
      <c r="A29" s="4" t="s">
        <v>53</v>
      </c>
      <c r="B29" s="1">
        <v>0.88460000000000005</v>
      </c>
      <c r="C29" s="1">
        <v>0.53849999999999998</v>
      </c>
      <c r="D29" s="1">
        <v>1</v>
      </c>
      <c r="E29" s="1">
        <v>0.2</v>
      </c>
    </row>
    <row r="30" spans="1:5" ht="15.75" thickBot="1" x14ac:dyDescent="0.3">
      <c r="A30" s="4" t="s">
        <v>54</v>
      </c>
      <c r="B30" s="1">
        <v>1</v>
      </c>
      <c r="C30" s="1">
        <v>0.77780000000000005</v>
      </c>
      <c r="D30" s="1">
        <v>1</v>
      </c>
      <c r="E30" s="1">
        <v>0.42859999999999998</v>
      </c>
    </row>
    <row r="31" spans="1:5" ht="15.75" thickBot="1" x14ac:dyDescent="0.3">
      <c r="A31" s="4" t="s">
        <v>55</v>
      </c>
      <c r="B31" s="1">
        <v>0.9</v>
      </c>
      <c r="C31" s="1">
        <v>0.9</v>
      </c>
      <c r="D31" s="1">
        <v>1</v>
      </c>
      <c r="E31" s="1">
        <v>1</v>
      </c>
    </row>
    <row r="32" spans="1:5" ht="15.75" thickBot="1" x14ac:dyDescent="0.3">
      <c r="A32" s="4" t="s">
        <v>56</v>
      </c>
      <c r="B32" s="30">
        <v>0.84519999999999995</v>
      </c>
      <c r="C32" s="30">
        <v>0.72589999999999999</v>
      </c>
      <c r="D32" s="30">
        <v>0.94720000000000004</v>
      </c>
      <c r="E32" s="30">
        <v>0.83330000000000004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137BD-11BB-4E39-9120-66B21597D9A9}">
  <dimension ref="A1:E28"/>
  <sheetViews>
    <sheetView showGridLines="0" workbookViewId="0">
      <selection activeCell="D2" sqref="D2:E2"/>
    </sheetView>
  </sheetViews>
  <sheetFormatPr defaultRowHeight="15" x14ac:dyDescent="0.25"/>
  <sheetData>
    <row r="1" spans="1:5" ht="51.75" thickBot="1" x14ac:dyDescent="0.3">
      <c r="A1" s="2" t="s">
        <v>0</v>
      </c>
      <c r="B1" s="3" t="s">
        <v>15</v>
      </c>
      <c r="C1" s="3" t="s">
        <v>16</v>
      </c>
      <c r="D1" s="3" t="s">
        <v>17</v>
      </c>
      <c r="E1" s="3" t="s">
        <v>18</v>
      </c>
    </row>
    <row r="2" spans="1:5" ht="16.5" thickTop="1" thickBot="1" x14ac:dyDescent="0.3">
      <c r="A2" s="4" t="s">
        <v>26</v>
      </c>
      <c r="B2" s="1">
        <v>0</v>
      </c>
      <c r="C2" s="1">
        <v>0</v>
      </c>
      <c r="D2" s="4" t="s">
        <v>58</v>
      </c>
      <c r="E2" s="4" t="s">
        <v>58</v>
      </c>
    </row>
    <row r="3" spans="1:5" ht="15.75" thickBot="1" x14ac:dyDescent="0.3">
      <c r="A3" s="4" t="s">
        <v>27</v>
      </c>
      <c r="B3" s="1">
        <v>1</v>
      </c>
      <c r="C3" s="1">
        <v>1</v>
      </c>
      <c r="D3" s="1">
        <v>1</v>
      </c>
      <c r="E3" s="1">
        <v>1</v>
      </c>
    </row>
    <row r="4" spans="1:5" ht="15.75" thickBot="1" x14ac:dyDescent="0.3">
      <c r="A4" s="4" t="s">
        <v>28</v>
      </c>
      <c r="B4" s="1">
        <v>1</v>
      </c>
      <c r="C4" s="1">
        <v>1</v>
      </c>
      <c r="D4" s="4" t="s">
        <v>58</v>
      </c>
      <c r="E4" s="4" t="s">
        <v>58</v>
      </c>
    </row>
    <row r="5" spans="1:5" ht="15.75" thickBot="1" x14ac:dyDescent="0.3">
      <c r="A5" s="4" t="s">
        <v>29</v>
      </c>
      <c r="B5" s="1">
        <v>1</v>
      </c>
      <c r="C5" s="1">
        <v>1</v>
      </c>
      <c r="D5" s="1">
        <v>1</v>
      </c>
      <c r="E5" s="1">
        <v>1</v>
      </c>
    </row>
    <row r="6" spans="1:5" ht="15.75" thickBot="1" x14ac:dyDescent="0.3">
      <c r="A6" s="4" t="s">
        <v>30</v>
      </c>
      <c r="B6" s="1">
        <v>1</v>
      </c>
      <c r="C6" s="1">
        <v>0.8</v>
      </c>
      <c r="D6" s="4" t="s">
        <v>58</v>
      </c>
      <c r="E6" s="4" t="s">
        <v>58</v>
      </c>
    </row>
    <row r="7" spans="1:5" ht="15.75" thickBot="1" x14ac:dyDescent="0.3">
      <c r="A7" s="4" t="s">
        <v>31</v>
      </c>
      <c r="B7" s="1">
        <v>0.5</v>
      </c>
      <c r="C7" s="1">
        <v>0.25</v>
      </c>
      <c r="D7" s="1">
        <v>1</v>
      </c>
      <c r="E7" s="1">
        <v>1</v>
      </c>
    </row>
    <row r="8" spans="1:5" ht="15.75" thickBot="1" x14ac:dyDescent="0.3">
      <c r="A8" s="4" t="s">
        <v>32</v>
      </c>
      <c r="B8" s="1">
        <v>1</v>
      </c>
      <c r="C8" s="1">
        <v>1</v>
      </c>
      <c r="D8" s="4" t="s">
        <v>58</v>
      </c>
      <c r="E8" s="17" t="s">
        <v>58</v>
      </c>
    </row>
    <row r="9" spans="1:5" ht="15.75" thickBot="1" x14ac:dyDescent="0.3">
      <c r="A9" s="4" t="s">
        <v>33</v>
      </c>
      <c r="B9" s="1">
        <v>1</v>
      </c>
      <c r="C9" s="1">
        <v>0</v>
      </c>
      <c r="D9" s="4" t="s">
        <v>58</v>
      </c>
      <c r="E9" s="17" t="s">
        <v>58</v>
      </c>
    </row>
    <row r="10" spans="1:5" ht="15.75" thickBot="1" x14ac:dyDescent="0.3">
      <c r="A10" s="4" t="s">
        <v>34</v>
      </c>
      <c r="B10" s="1">
        <v>0.35</v>
      </c>
      <c r="C10" s="1">
        <v>0.35</v>
      </c>
      <c r="D10" s="1">
        <v>0.33329999999999999</v>
      </c>
      <c r="E10" s="1">
        <v>0</v>
      </c>
    </row>
    <row r="11" spans="1:5" ht="15.75" thickBot="1" x14ac:dyDescent="0.3">
      <c r="A11" s="4" t="s">
        <v>35</v>
      </c>
      <c r="B11" s="1">
        <v>0.66669999999999996</v>
      </c>
      <c r="C11" s="1">
        <v>0.16669999999999999</v>
      </c>
      <c r="D11" s="4" t="s">
        <v>58</v>
      </c>
      <c r="E11" s="17" t="s">
        <v>58</v>
      </c>
    </row>
    <row r="12" spans="1:5" ht="15.75" thickBot="1" x14ac:dyDescent="0.3">
      <c r="A12" s="4" t="s">
        <v>36</v>
      </c>
      <c r="B12" s="1">
        <v>0.9</v>
      </c>
      <c r="C12" s="1">
        <v>0.5</v>
      </c>
      <c r="D12" s="1">
        <v>0.66669999999999996</v>
      </c>
      <c r="E12" s="1">
        <v>0.66669999999999996</v>
      </c>
    </row>
    <row r="13" spans="1:5" ht="15.75" thickBot="1" x14ac:dyDescent="0.3">
      <c r="A13" s="4" t="s">
        <v>38</v>
      </c>
      <c r="B13" s="1">
        <v>0.8</v>
      </c>
      <c r="C13" s="1">
        <v>0.2</v>
      </c>
      <c r="D13" s="4" t="s">
        <v>58</v>
      </c>
      <c r="E13" s="17" t="s">
        <v>58</v>
      </c>
    </row>
    <row r="14" spans="1:5" ht="15.75" thickBot="1" x14ac:dyDescent="0.3">
      <c r="A14" s="4" t="s">
        <v>39</v>
      </c>
      <c r="B14" s="1">
        <v>0.4</v>
      </c>
      <c r="C14" s="1">
        <v>0.4</v>
      </c>
      <c r="D14" s="4" t="s">
        <v>58</v>
      </c>
      <c r="E14" s="17" t="s">
        <v>58</v>
      </c>
    </row>
    <row r="15" spans="1:5" ht="15.75" thickBot="1" x14ac:dyDescent="0.3">
      <c r="A15" s="4" t="s">
        <v>40</v>
      </c>
      <c r="B15" s="1">
        <v>0.875</v>
      </c>
      <c r="C15" s="1">
        <v>0.5</v>
      </c>
      <c r="D15" s="1">
        <v>1</v>
      </c>
      <c r="E15" s="1">
        <v>1</v>
      </c>
    </row>
    <row r="16" spans="1:5" ht="15.75" thickBot="1" x14ac:dyDescent="0.3">
      <c r="A16" s="4" t="s">
        <v>42</v>
      </c>
      <c r="B16" s="1">
        <v>0.66669999999999996</v>
      </c>
      <c r="C16" s="1">
        <v>0.66669999999999996</v>
      </c>
      <c r="D16" s="1">
        <v>1</v>
      </c>
      <c r="E16" s="1">
        <v>1</v>
      </c>
    </row>
    <row r="17" spans="1:5" ht="15.75" thickBot="1" x14ac:dyDescent="0.3">
      <c r="A17" s="4" t="s">
        <v>44</v>
      </c>
      <c r="B17" s="1">
        <v>0.66669999999999996</v>
      </c>
      <c r="C17" s="1">
        <v>0</v>
      </c>
      <c r="D17" s="4" t="s">
        <v>58</v>
      </c>
      <c r="E17" s="17" t="s">
        <v>58</v>
      </c>
    </row>
    <row r="18" spans="1:5" ht="15.75" thickBot="1" x14ac:dyDescent="0.3">
      <c r="A18" s="4" t="s">
        <v>45</v>
      </c>
      <c r="B18" s="1">
        <v>0.9</v>
      </c>
      <c r="C18" s="1">
        <v>0.3</v>
      </c>
      <c r="D18" s="4" t="s">
        <v>58</v>
      </c>
      <c r="E18" s="17" t="s">
        <v>58</v>
      </c>
    </row>
    <row r="19" spans="1:5" ht="15.75" thickBot="1" x14ac:dyDescent="0.3">
      <c r="A19" s="4" t="s">
        <v>46</v>
      </c>
      <c r="B19" s="1">
        <v>0.33329999999999999</v>
      </c>
      <c r="C19" s="1">
        <v>0</v>
      </c>
      <c r="D19" s="4" t="s">
        <v>58</v>
      </c>
      <c r="E19" s="17" t="s">
        <v>58</v>
      </c>
    </row>
    <row r="20" spans="1:5" ht="15.75" thickBot="1" x14ac:dyDescent="0.3">
      <c r="A20" s="4" t="s">
        <v>47</v>
      </c>
      <c r="B20" s="1">
        <v>0.5</v>
      </c>
      <c r="C20" s="1">
        <v>0.25</v>
      </c>
      <c r="D20" s="1">
        <v>1</v>
      </c>
      <c r="E20" s="1">
        <v>0</v>
      </c>
    </row>
    <row r="21" spans="1:5" ht="15.75" thickBot="1" x14ac:dyDescent="0.3">
      <c r="A21" s="4" t="s">
        <v>48</v>
      </c>
      <c r="B21" s="1">
        <v>0.6</v>
      </c>
      <c r="C21" s="1">
        <v>0.5</v>
      </c>
      <c r="D21" s="4" t="s">
        <v>58</v>
      </c>
      <c r="E21" s="17" t="s">
        <v>58</v>
      </c>
    </row>
    <row r="22" spans="1:5" ht="15.75" thickBot="1" x14ac:dyDescent="0.3">
      <c r="A22" s="4" t="s">
        <v>50</v>
      </c>
      <c r="B22" s="1">
        <v>1</v>
      </c>
      <c r="C22" s="1">
        <v>0.6</v>
      </c>
      <c r="D22" s="1">
        <v>1</v>
      </c>
      <c r="E22" s="1">
        <v>0</v>
      </c>
    </row>
    <row r="23" spans="1:5" ht="15.75" thickBot="1" x14ac:dyDescent="0.3">
      <c r="A23" s="4" t="s">
        <v>51</v>
      </c>
      <c r="B23" s="1">
        <v>0.66669999999999996</v>
      </c>
      <c r="C23" s="1">
        <v>0.66669999999999996</v>
      </c>
      <c r="D23" s="4" t="s">
        <v>58</v>
      </c>
      <c r="E23" s="17" t="s">
        <v>58</v>
      </c>
    </row>
    <row r="24" spans="1:5" ht="15.75" thickBot="1" x14ac:dyDescent="0.3">
      <c r="A24" s="4" t="s">
        <v>52</v>
      </c>
      <c r="B24" s="1">
        <v>0.8</v>
      </c>
      <c r="C24" s="1">
        <v>0.8</v>
      </c>
      <c r="D24" s="1">
        <v>0.5</v>
      </c>
      <c r="E24" s="1">
        <v>0.5</v>
      </c>
    </row>
    <row r="25" spans="1:5" ht="15.75" thickBot="1" x14ac:dyDescent="0.3">
      <c r="A25" s="4" t="s">
        <v>53</v>
      </c>
      <c r="B25" s="1">
        <v>1</v>
      </c>
      <c r="C25" s="1">
        <v>0.75</v>
      </c>
      <c r="D25" s="4" t="s">
        <v>58</v>
      </c>
      <c r="E25" s="17" t="s">
        <v>58</v>
      </c>
    </row>
    <row r="26" spans="1:5" ht="15.75" thickBot="1" x14ac:dyDescent="0.3">
      <c r="A26" s="4" t="s">
        <v>54</v>
      </c>
      <c r="B26" s="1">
        <v>0.25</v>
      </c>
      <c r="C26" s="1">
        <v>0</v>
      </c>
      <c r="D26" s="1">
        <v>0</v>
      </c>
      <c r="E26" s="1">
        <v>0</v>
      </c>
    </row>
    <row r="27" spans="1:5" ht="15.75" thickBot="1" x14ac:dyDescent="0.3">
      <c r="A27" s="4" t="s">
        <v>55</v>
      </c>
      <c r="B27" s="1">
        <v>0.4</v>
      </c>
      <c r="C27" s="1">
        <v>0.4</v>
      </c>
      <c r="D27" s="29" t="s">
        <v>58</v>
      </c>
      <c r="E27" s="29" t="s">
        <v>58</v>
      </c>
    </row>
    <row r="28" spans="1:5" ht="15.75" thickBot="1" x14ac:dyDescent="0.3">
      <c r="A28" s="4" t="s">
        <v>57</v>
      </c>
      <c r="B28" s="30">
        <v>0.66869999999999996</v>
      </c>
      <c r="C28" s="30">
        <v>0.44169999999999998</v>
      </c>
      <c r="D28" s="30">
        <v>0.75</v>
      </c>
      <c r="E28" s="30">
        <v>0.6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c7eb9de-735b-4a68-8fe4-c9c62709b012}" enabled="1" method="Standard" siteId="{3bacb4ff-f1a2-4c92-b96c-e99fec826b68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 x</vt:lpstr>
      <vt:lpstr>Fig 18</vt:lpstr>
      <vt:lpstr>Fig 10</vt:lpstr>
      <vt:lpstr>Fig 10 abs no</vt:lpstr>
      <vt:lpstr>oldFig 10 abs no</vt:lpstr>
      <vt:lpstr>Fig 13</vt:lpstr>
      <vt:lpstr>Fig 3</vt:lpstr>
      <vt:lpstr>Fig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Amparo Miro</dc:creator>
  <cp:lastModifiedBy>Amparo Miró</cp:lastModifiedBy>
  <dcterms:created xsi:type="dcterms:W3CDTF">2015-06-05T18:17:20Z</dcterms:created>
  <dcterms:modified xsi:type="dcterms:W3CDTF">2026-04-17T09:15:03Z</dcterms:modified>
</cp:coreProperties>
</file>